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'04_011_202206'!$A$1:$N$69</definedName>
  </definedNames>
  <calcPr calcId="145621" fullPrecision="0"/>
</workbook>
</file>

<file path=xl/calcChain.xml><?xml version="1.0" encoding="utf-8"?>
<calcChain xmlns="http://schemas.openxmlformats.org/spreadsheetml/2006/main">
  <c r="J11" i="7" l="1"/>
  <c r="I11" i="7"/>
  <c r="F11" i="7"/>
  <c r="E11" i="7"/>
  <c r="F56" i="7" l="1"/>
  <c r="F54" i="7"/>
  <c r="F42" i="7"/>
  <c r="F41" i="7"/>
  <c r="F38" i="7"/>
  <c r="F25" i="7"/>
  <c r="F18" i="7"/>
  <c r="F15" i="7"/>
  <c r="K13" i="7"/>
  <c r="J50" i="7" l="1"/>
  <c r="K26" i="7" l="1"/>
  <c r="J28" i="7" l="1"/>
  <c r="I28" i="7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<sst xmlns="http://schemas.openxmlformats.org/spreadsheetml/2006/main" count="302" uniqueCount="202">
  <si>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</si>
  <si>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</si>
  <si>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</si>
  <si>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</si>
  <si>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</si>
  <si>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</si>
  <si>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</si>
  <si>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</si>
  <si>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</si>
  <si>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</si>
  <si>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</si>
  <si>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</si>
  <si>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</si>
  <si>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</si>
  <si>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</si>
  <si>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</si>
  <si>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</si>
  <si>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</si>
  <si>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</si>
  <si>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</si>
  <si>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</si>
  <si>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</si>
  <si>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</si>
  <si>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</si>
  <si>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</si>
  <si>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</si>
  <si>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</si>
  <si>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</si>
  <si>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</si>
  <si>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</si>
  <si>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</si>
  <si>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</si>
  <si>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</si>
  <si>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</si>
  <si>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</si>
  <si>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</si>
  <si>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</si>
  <si>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</si>
  <si>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</si>
  <si>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</si>
  <si>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</si>
  <si>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</si>
  <si>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</si>
  <si>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</si>
  <si>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</si>
  <si>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</si>
  <si>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</si>
  <si>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</si>
  <si>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</si>
  <si>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</si>
  <si>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</si>
  <si>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</si>
  <si>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</si>
  <si>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</si>
  <si>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</si>
  <si>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</si>
  <si>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</si>
  <si>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</si>
  <si>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</si>
  <si>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</si>
  <si>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</si>
  <si>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</si>
  <si>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</si>
  <si>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</si>
  <si>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</si>
  <si>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</si>
  <si>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</si>
  <si>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</si>
  <si>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</si>
  <si>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</si>
  <si>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</si>
  <si>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</si>
  <si>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</si>
  <si>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</si>
  <si>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</si>
  <si>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</si>
  <si>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</si>
  <si>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</si>
  <si>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</si>
  <si>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</si>
  <si>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</si>
  <si>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</si>
  <si>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</si>
  <si>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</si>
  <si>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</si>
  <si>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</si>
  <si>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</si>
  <si>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</si>
  <si>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</si>
  <si>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</si>
  <si>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</si>
  <si>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</si>
  <si>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</si>
  <si>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</si>
  <si>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</si>
  <si>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</si>
  <si>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</si>
  <si>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</si>
  <si>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</si>
  <si>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</si>
  <si>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</si>
  <si>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</si>
  <si>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</si>
  <si>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</si>
  <si>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</si>
  <si>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</si>
  <si>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</si>
  <si>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</si>
  <si>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</si>
  <si>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</si>
  <si>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</si>
  <si>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</si>
  <si>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</si>
  <si>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</si>
  <si>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</si>
  <si>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</si>
  <si>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</si>
  <si>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</si>
  <si>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</si>
  <si>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</si>
  <si>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</si>
  <si>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</si>
  <si>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</si>
  <si>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</si>
  <si>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</si>
  <si>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</si>
  <si>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</si>
  <si>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</si>
  <si>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</si>
  <si>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</si>
  <si>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</si>
  <si>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</si>
  <si>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</si>
  <si>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</si>
  <si>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</si>
  <si>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</si>
  <si>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</si>
  <si>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</si>
  <si>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</si>
  <si>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</si>
  <si>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</si>
  <si>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</si>
  <si>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</si>
  <si>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</si>
  <si>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</si>
  <si>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</si>
  <si>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</si>
  <si>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</si>
  <si>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</si>
  <si>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</si>
  <si>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</si>
  <si>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</si>
  <si>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</si>
  <si>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</si>
  <si>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</si>
  <si>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</si>
  <si>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</si>
  <si>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</si>
  <si>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</si>
  <si>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</si>
  <si>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</si>
  <si>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</si>
  <si>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</si>
  <si>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</si>
  <si>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</si>
  <si>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</si>
  <si>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</si>
  <si>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</si>
  <si>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</si>
  <si>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</si>
  <si>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</si>
  <si>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</si>
  <si>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</si>
  <si>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</si>
  <si>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</si>
  <si>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</si>
  <si>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</si>
  <si>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</si>
  <si>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</si>
  <si>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</si>
  <si>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</si>
  <si>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</si>
  <si>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</si>
  <si>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</si>
  <si>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</si>
  <si>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</si>
  <si>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</si>
  <si>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</si>
  <si>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</si>
  <si>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</si>
  <si>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</si>
  <si>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</si>
  <si>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</si>
  <si>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</si>
  <si>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</si>
  <si>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</si>
  <si>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</si>
  <si>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Nomina del mes de junio 2022</t>
  </si>
  <si>
    <t>MARÍA LUISA GONZÁLEZ SINCUIR</t>
  </si>
  <si>
    <t>2226 71416 0101</t>
  </si>
  <si>
    <t>PEDRO MOISÉS PAREDES MEJICANOS</t>
  </si>
  <si>
    <t xml:space="preserve">* casillas 5, 7, 14, 25, 27, 28, 37 y 39. Se les acreditó 16 días pendientes del mes de mayo correspondiente al complemento personal mas el  complemento correspondiente a junio.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</si>
</sst>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7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4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39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2" t="s">
        <v>113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4" spans="1:31" ht="15.75" thickBot="1" x14ac:dyDescent="0.3"/>
    <row r="5" spans="1:31" ht="32.25" customHeight="1" thickBot="1" x14ac:dyDescent="0.3">
      <c r="A5" s="63" t="s">
        <v>112</v>
      </c>
      <c r="B5" s="63" t="s">
        <v>2</v>
      </c>
      <c r="C5" s="63" t="s">
        <v>3</v>
      </c>
      <c r="D5" s="63" t="s">
        <v>0</v>
      </c>
      <c r="E5" s="63" t="s">
        <v>1</v>
      </c>
      <c r="F5" s="72" t="s">
        <v>86</v>
      </c>
      <c r="G5" s="63" t="s">
        <v>105</v>
      </c>
      <c r="H5" s="63" t="s">
        <v>4</v>
      </c>
      <c r="I5" s="63" t="s">
        <v>81</v>
      </c>
      <c r="J5" s="63" t="s">
        <v>5</v>
      </c>
      <c r="K5" s="63" t="s">
        <v>6</v>
      </c>
      <c r="L5" s="63" t="s">
        <v>7</v>
      </c>
      <c r="M5" s="63" t="s">
        <v>8</v>
      </c>
      <c r="N5" s="63" t="s">
        <v>82</v>
      </c>
      <c r="O5" s="63" t="s">
        <v>9</v>
      </c>
      <c r="P5" s="63" t="s">
        <v>10</v>
      </c>
      <c r="Q5" s="63" t="s">
        <v>11</v>
      </c>
      <c r="R5" s="63" t="s">
        <v>12</v>
      </c>
      <c r="S5" s="63" t="s">
        <v>13</v>
      </c>
      <c r="T5" s="63" t="s">
        <v>14</v>
      </c>
      <c r="U5" s="63" t="s">
        <v>15</v>
      </c>
      <c r="V5" s="63" t="s">
        <v>16</v>
      </c>
      <c r="W5" s="63" t="s">
        <v>17</v>
      </c>
      <c r="X5" s="63" t="s">
        <v>18</v>
      </c>
      <c r="Y5" s="63" t="s">
        <v>19</v>
      </c>
      <c r="Z5" s="63" t="s">
        <v>20</v>
      </c>
      <c r="AA5" s="69" t="s">
        <v>83</v>
      </c>
      <c r="AB5" s="70"/>
      <c r="AC5" s="71"/>
      <c r="AD5" s="67" t="s">
        <v>93</v>
      </c>
      <c r="AE5" s="65" t="s">
        <v>89</v>
      </c>
    </row>
    <row r="6" spans="1:31" ht="16.5" hidden="1" thickBot="1" x14ac:dyDescent="0.3">
      <c r="A6" s="64"/>
      <c r="B6" s="64"/>
      <c r="C6" s="64"/>
      <c r="D6" s="64"/>
      <c r="E6" s="64"/>
      <c r="F6" s="7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22" t="s">
        <v>90</v>
      </c>
      <c r="AB6" s="22" t="s">
        <v>91</v>
      </c>
      <c r="AC6" s="22" t="s">
        <v>92</v>
      </c>
      <c r="AD6" s="68"/>
      <c r="AE6" s="6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Layout" topLeftCell="A28" zoomScaleNormal="98" zoomScaleSheetLayoutView="90" workbookViewId="0">
      <selection activeCell="K65" sqref="K6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3" customFormat="1" ht="26.25" customHeight="1" x14ac:dyDescent="0.3">
      <c r="A2" s="76" t="s">
        <v>130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10.5" customHeight="1" x14ac:dyDescent="0.25">
      <c r="A3" s="77" t="s">
        <v>197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23" customFormat="1" ht="9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2" t="s">
        <v>163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25" customFormat="1" ht="30" customHeight="1" thickBot="1" x14ac:dyDescent="0.3">
      <c r="A7" s="54" t="s">
        <v>112</v>
      </c>
      <c r="B7" s="54" t="s">
        <v>168</v>
      </c>
      <c r="C7" s="54" t="s">
        <v>134</v>
      </c>
      <c r="D7" s="54" t="s">
        <v>81</v>
      </c>
      <c r="E7" s="54" t="s">
        <v>114</v>
      </c>
      <c r="F7" s="54" t="s">
        <v>164</v>
      </c>
      <c r="G7" s="54" t="s">
        <v>165</v>
      </c>
      <c r="H7" s="54" t="s">
        <v>166</v>
      </c>
      <c r="I7" s="54" t="s">
        <v>18</v>
      </c>
      <c r="J7" s="54" t="s">
        <v>115</v>
      </c>
      <c r="K7" s="54" t="s">
        <v>171</v>
      </c>
      <c r="L7" s="48" t="s">
        <v>167</v>
      </c>
      <c r="M7" s="49" t="s">
        <v>169</v>
      </c>
      <c r="N7" s="49" t="s">
        <v>170</v>
      </c>
    </row>
    <row r="8" spans="1:14" s="25" customFormat="1" ht="13.5" customHeight="1" x14ac:dyDescent="0.25">
      <c r="A8" s="80" t="s">
        <v>116</v>
      </c>
      <c r="B8" s="81"/>
      <c r="C8" s="81"/>
      <c r="D8" s="81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195</v>
      </c>
      <c r="C10" s="39" t="s">
        <v>196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161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8" t="s">
        <v>141</v>
      </c>
      <c r="B12" s="79"/>
      <c r="C12" s="79"/>
      <c r="D12" s="79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198</v>
      </c>
      <c r="C13" s="39" t="s">
        <v>199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8" t="s">
        <v>128</v>
      </c>
      <c r="B14" s="79"/>
      <c r="C14" s="79"/>
      <c r="D14" s="79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190</v>
      </c>
      <c r="C15" s="39" t="s">
        <v>189</v>
      </c>
      <c r="D15" s="40" t="s">
        <v>118</v>
      </c>
      <c r="E15" s="41">
        <v>6759</v>
      </c>
      <c r="F15" s="41">
        <f>(2000/31*16)+2000</f>
        <v>3032.26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12416.26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8" t="s">
        <v>121</v>
      </c>
      <c r="B17" s="79"/>
      <c r="C17" s="79"/>
      <c r="D17" s="79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178</v>
      </c>
      <c r="C18" s="39" t="s">
        <v>179</v>
      </c>
      <c r="D18" s="40" t="s">
        <v>118</v>
      </c>
      <c r="E18" s="41">
        <v>6759</v>
      </c>
      <c r="F18" s="41">
        <f>(2000/31*16)+2000</f>
        <v>3032.26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12416.26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158</v>
      </c>
      <c r="C20" s="39" t="s">
        <v>156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192</v>
      </c>
      <c r="C21" s="39" t="s">
        <v>193</v>
      </c>
      <c r="D21" s="40" t="s">
        <v>118</v>
      </c>
      <c r="E21" s="41">
        <v>6759</v>
      </c>
      <c r="F21" s="41">
        <v>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9384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155</v>
      </c>
      <c r="C22" s="39"/>
      <c r="D22" s="40" t="s">
        <v>118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0">
        <f t="shared" si="0"/>
        <v>0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180</v>
      </c>
      <c r="C25" s="39" t="s">
        <v>181</v>
      </c>
      <c r="D25" s="40" t="s">
        <v>118</v>
      </c>
      <c r="E25" s="41">
        <v>6759</v>
      </c>
      <c r="F25" s="41">
        <f>(2000/31*16)+2000</f>
        <v>3032.26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12416.26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155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0">
        <f t="shared" si="0"/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191</v>
      </c>
      <c r="C28" s="39" t="s">
        <v>194</v>
      </c>
      <c r="D28" s="40" t="s">
        <v>119</v>
      </c>
      <c r="E28" s="41">
        <v>1105</v>
      </c>
      <c r="F28" s="41">
        <v>0</v>
      </c>
      <c r="G28" s="41">
        <v>0</v>
      </c>
      <c r="H28" s="41">
        <v>0</v>
      </c>
      <c r="I28" s="41">
        <f>1000</f>
        <v>1000</v>
      </c>
      <c r="J28" s="41">
        <f>250</f>
        <v>250</v>
      </c>
      <c r="K28" s="50">
        <f>(E28+F28+G28+H28+I28+J28)</f>
        <v>2355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162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417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8" t="s">
        <v>126</v>
      </c>
      <c r="B33" s="79"/>
      <c r="C33" s="79"/>
      <c r="D33" s="79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8" t="s">
        <v>123</v>
      </c>
      <c r="B35" s="79"/>
      <c r="C35" s="79"/>
      <c r="D35" s="79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182</v>
      </c>
      <c r="C38" s="39" t="s">
        <v>183</v>
      </c>
      <c r="D38" s="40" t="s">
        <v>118</v>
      </c>
      <c r="E38" s="41">
        <v>6759</v>
      </c>
      <c r="F38" s="41">
        <f>(2000/31*16)+2000</f>
        <v>3032.26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12416.26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155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0">
        <f>(E39+F39+G39+H39+I39+J39)</f>
        <v>0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8" t="s">
        <v>127</v>
      </c>
      <c r="B40" s="79"/>
      <c r="C40" s="79"/>
      <c r="D40" s="79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187</v>
      </c>
      <c r="C41" s="39" t="s">
        <v>188</v>
      </c>
      <c r="D41" s="40" t="s">
        <v>118</v>
      </c>
      <c r="E41" s="41">
        <v>6759</v>
      </c>
      <c r="F41" s="41">
        <f>(2000/31*16)+2000</f>
        <v>3032.26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12416.26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184</v>
      </c>
      <c r="C42" s="39" t="s">
        <v>176</v>
      </c>
      <c r="D42" s="40" t="s">
        <v>122</v>
      </c>
      <c r="E42" s="41">
        <v>3757</v>
      </c>
      <c r="F42" s="41">
        <f>(1800/31*16)+1800</f>
        <v>2729.03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8911.0300000000007</v>
      </c>
      <c r="L42" s="51">
        <v>0</v>
      </c>
      <c r="M42" s="51">
        <v>43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159</v>
      </c>
      <c r="C43" s="39" t="s">
        <v>160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>
        <v>378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43</v>
      </c>
      <c r="N44" s="51">
        <v>0</v>
      </c>
    </row>
    <row r="45" spans="1:14" s="25" customFormat="1" ht="13.5" customHeight="1" x14ac:dyDescent="0.25">
      <c r="A45" s="78" t="s">
        <v>124</v>
      </c>
      <c r="B45" s="79"/>
      <c r="C45" s="79"/>
      <c r="D45" s="79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157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356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172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8" t="s">
        <v>125</v>
      </c>
      <c r="B49" s="79"/>
      <c r="C49" s="79"/>
      <c r="D49" s="79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200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155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173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8" t="s">
        <v>129</v>
      </c>
      <c r="B53" s="79"/>
      <c r="C53" s="79"/>
      <c r="D53" s="79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175</v>
      </c>
      <c r="C54" s="39" t="s">
        <v>174</v>
      </c>
      <c r="D54" s="40" t="s">
        <v>118</v>
      </c>
      <c r="E54" s="41">
        <v>6759</v>
      </c>
      <c r="F54" s="41">
        <f>(2000/31*16)+2000</f>
        <v>3032.26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12416.26</v>
      </c>
      <c r="L54" s="51">
        <v>0</v>
      </c>
      <c r="M54" s="51">
        <v>422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185</v>
      </c>
      <c r="C56" s="42" t="s">
        <v>177</v>
      </c>
      <c r="D56" s="45" t="s">
        <v>118</v>
      </c>
      <c r="E56" s="46">
        <v>6759</v>
      </c>
      <c r="F56" s="46">
        <f>(2000/31*16)+2000</f>
        <v>3032.26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12416.26</v>
      </c>
      <c r="L56" s="51">
        <v>0</v>
      </c>
      <c r="M56" s="51">
        <v>447</v>
      </c>
      <c r="N56" s="51">
        <v>0</v>
      </c>
    </row>
    <row r="57" spans="1:14" ht="16.5" thickBot="1" x14ac:dyDescent="0.3">
      <c r="A57" s="97" t="s">
        <v>20</v>
      </c>
      <c r="B57" s="98"/>
      <c r="C57" s="98"/>
      <c r="D57" s="99"/>
      <c r="E57" s="59">
        <f t="shared" ref="E57:J57" si="1">SUM(E9:E56)</f>
        <v>139046</v>
      </c>
      <c r="F57" s="59">
        <f t="shared" si="1"/>
        <v>51834.85</v>
      </c>
      <c r="G57" s="59">
        <f t="shared" si="1"/>
        <v>70</v>
      </c>
      <c r="H57" s="59">
        <f t="shared" si="1"/>
        <v>7125</v>
      </c>
      <c r="I57" s="59">
        <f t="shared" si="1"/>
        <v>49320</v>
      </c>
      <c r="J57" s="59">
        <f t="shared" si="1"/>
        <v>6500</v>
      </c>
      <c r="K57" s="59">
        <f>SUM(K9:K56)</f>
        <v>253895.85</v>
      </c>
      <c r="L57" s="60">
        <f>SUM(L9:L56)</f>
        <v>0</v>
      </c>
      <c r="M57" s="61">
        <f>SUM(M9:M56)</f>
        <v>2106</v>
      </c>
      <c r="N57" s="61">
        <f>SUM(N9:N56)</f>
        <v>0</v>
      </c>
    </row>
    <row r="58" spans="1:14" ht="12.75" customHeight="1" x14ac:dyDescent="0.25">
      <c r="A58" s="93" t="s">
        <v>143</v>
      </c>
      <c r="B58" s="94"/>
      <c r="C58" s="100" t="s">
        <v>201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</row>
    <row r="59" spans="1:14" ht="12.75" customHeight="1" x14ac:dyDescent="0.25">
      <c r="A59" s="93"/>
      <c r="B59" s="94"/>
      <c r="C59" s="87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</row>
    <row r="60" spans="1:14" ht="12.75" customHeight="1" thickBot="1" x14ac:dyDescent="0.3">
      <c r="A60" s="95"/>
      <c r="B60" s="96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5"/>
    </row>
    <row r="61" spans="1:14" ht="11.25" customHeight="1" x14ac:dyDescent="0.25">
      <c r="A61" s="29"/>
      <c r="B61" s="37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106"/>
      <c r="D66" s="106"/>
      <c r="H66" s="57" t="s">
        <v>186</v>
      </c>
      <c r="I66" s="57"/>
      <c r="J66" s="57"/>
      <c r="K66" s="57"/>
    </row>
    <row r="67" spans="1:11" ht="12" customHeight="1" x14ac:dyDescent="0.25">
      <c r="A67" s="29"/>
      <c r="B67" s="35"/>
      <c r="C67" s="74"/>
      <c r="D67" s="74"/>
      <c r="E67" s="35"/>
      <c r="F67" s="35"/>
      <c r="G67" s="27"/>
      <c r="H67" s="85"/>
      <c r="I67" s="86"/>
      <c r="J67" s="86"/>
      <c r="K67" s="86"/>
    </row>
    <row r="68" spans="1:11" ht="15" x14ac:dyDescent="0.25">
      <c r="A68" s="29"/>
      <c r="B68" s="36"/>
      <c r="C68" s="91"/>
      <c r="D68" s="91"/>
      <c r="E68" s="35"/>
      <c r="F68" s="35"/>
      <c r="G68" s="27"/>
      <c r="H68" s="90"/>
      <c r="I68" s="90"/>
      <c r="J68" s="90"/>
      <c r="K68" s="90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0.23622047244094491" right="1.1811023622047245" top="0.10208333333333333" bottom="0.11811023622047245" header="0.27559055118110237" footer="0.11811023622047245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2022-07-01T17:56:06Z</cp:lastPrinted>
  <dcterms:created xsi:type="dcterms:W3CDTF">2012-02-17T14:26:53Z</dcterms:created>
  <dcterms:modified xsi:type="dcterms:W3CDTF">2022-07-01T18:00:08Z</dcterms:modified>
</cp:coreProperties>
</file>