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6. Junio\Personal 011\"/>
    </mc:Choice>
  </mc:AlternateContent>
  <xr:revisionPtr revIDLastSave="0" documentId="13_ncr:1_{F1AC7F00-3CEB-4604-8BB7-4A42840921FE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7" l="1"/>
  <c r="I23" i="7"/>
  <c r="H23" i="7"/>
  <c r="F23" i="7"/>
  <c r="E23" i="7"/>
  <c r="K22" i="7"/>
  <c r="K24" i="7"/>
  <c r="J41" i="7"/>
  <c r="I41" i="7"/>
  <c r="H41" i="7"/>
  <c r="F41" i="7"/>
  <c r="E41" i="7"/>
  <c r="J39" i="7"/>
  <c r="I39" i="7"/>
  <c r="H39" i="7"/>
  <c r="F39" i="7"/>
  <c r="E39" i="7"/>
  <c r="J18" i="7"/>
  <c r="I18" i="7"/>
  <c r="H18" i="7"/>
  <c r="F18" i="7"/>
  <c r="E18" i="7"/>
  <c r="K23" i="7" l="1"/>
  <c r="I32" i="7"/>
  <c r="I30" i="7"/>
  <c r="I29" i="7"/>
  <c r="I28" i="7"/>
  <c r="J47" i="7"/>
  <c r="I47" i="7"/>
  <c r="H47" i="7"/>
  <c r="F47" i="7"/>
  <c r="E47" i="7"/>
  <c r="J54" i="7" l="1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<sst xmlns="http://schemas.openxmlformats.org/spreadsheetml/2006/main" count="309" uniqueCount="215">
  <si>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</si>
  <si>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</si>
  <si>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</si>
  <si>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</si>
  <si>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</si>
  <si>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</si>
  <si>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</si>
  <si>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</si>
  <si>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</si>
  <si>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</si>
  <si>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</si>
  <si>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</si>
  <si>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</si>
  <si>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</si>
  <si>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</si>
  <si>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</si>
  <si>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</si>
  <si>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</si>
  <si>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</si>
  <si>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</si>
  <si>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</si>
  <si>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</si>
  <si>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</si>
  <si>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</si>
  <si>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</si>
  <si>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</si>
  <si>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</si>
  <si>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</si>
  <si>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</si>
  <si>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</si>
  <si>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</si>
  <si>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</si>
  <si>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</si>
  <si>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</si>
  <si>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</si>
  <si>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</si>
  <si>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</si>
  <si>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</si>
  <si>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</si>
  <si>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</si>
  <si>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</si>
  <si>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</si>
  <si>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</si>
  <si>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</si>
  <si>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</si>
  <si>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</si>
  <si>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</si>
  <si>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</si>
  <si>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</si>
  <si>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</si>
  <si>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</si>
  <si>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</si>
  <si>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</si>
  <si>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</si>
  <si>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</si>
  <si>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</si>
  <si>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</si>
  <si>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</si>
  <si>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</si>
  <si>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</si>
  <si>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</si>
  <si>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</si>
  <si>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</si>
  <si>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</si>
  <si>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</si>
  <si>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</si>
  <si>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</si>
  <si>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</si>
  <si>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</si>
  <si>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</si>
  <si>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</si>
  <si>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</si>
  <si>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</si>
  <si>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</si>
  <si>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</si>
  <si>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</si>
  <si>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</si>
  <si>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</si>
  <si>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</si>
  <si>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</si>
  <si>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</si>
  <si>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</si>
  <si>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</si>
  <si>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</si>
  <si>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</si>
  <si>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</si>
  <si>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</si>
  <si>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</si>
  <si>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</si>
  <si>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</si>
  <si>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</si>
  <si>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</si>
  <si>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</si>
  <si>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</si>
  <si>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</si>
  <si>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</si>
  <si>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</si>
  <si>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</si>
  <si>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</si>
  <si>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</si>
  <si>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</si>
  <si>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</si>
  <si>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</si>
  <si>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</si>
  <si>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</si>
  <si>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</si>
  <si>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</si>
  <si>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</si>
  <si>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</si>
  <si>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</si>
  <si>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</si>
  <si>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</si>
  <si>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</si>
  <si>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</si>
  <si>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</si>
  <si>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</si>
  <si>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</si>
  <si>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</si>
  <si>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</si>
  <si>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</si>
  <si>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</si>
  <si>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</si>
  <si>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</si>
  <si>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</si>
  <si>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</si>
  <si>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</si>
  <si>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</si>
  <si>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</si>
  <si>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</si>
  <si>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</si>
  <si>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</si>
  <si>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</si>
  <si>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</si>
  <si>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</si>
  <si>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</si>
  <si>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</si>
  <si>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</si>
  <si>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</si>
  <si>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</si>
  <si>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</si>
  <si>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</si>
  <si>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</si>
  <si>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</si>
  <si>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</si>
  <si>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</si>
  <si>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</si>
  <si>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</si>
  <si>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</si>
  <si>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</si>
  <si>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</si>
  <si>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</si>
  <si>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</si>
  <si>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</si>
  <si>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</si>
  <si>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</si>
  <si>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</si>
  <si>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</si>
  <si>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</si>
  <si>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</si>
  <si>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</si>
  <si>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</si>
  <si>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</si>
  <si>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</si>
  <si>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</si>
  <si>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</si>
  <si>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</si>
  <si>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</si>
  <si>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</si>
  <si>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</si>
  <si>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</si>
  <si>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</si>
  <si>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</si>
  <si>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</si>
  <si>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</si>
  <si>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</si>
  <si>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</si>
  <si>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</si>
  <si>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</si>
  <si>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</si>
  <si>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</si>
  <si>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</si>
  <si>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</si>
  <si>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</si>
  <si>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</si>
  <si>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</si>
  <si>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</si>
  <si>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</si>
  <si>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</si>
  <si>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</si>
  <si>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</si>
  <si>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</si>
  <si>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</si>
  <si>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</si>
  <si>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</si>
  <si>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</si>
  <si>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</si>
  <si>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</si>
  <si>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</si>
  <si>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JOSÉ DANIEL MONZÓN DE LEÓN</t>
  </si>
  <si>
    <t>2395 54213 0101</t>
  </si>
  <si>
    <t>MARIA DE LOS ANGELES MENCOS OCHOA</t>
  </si>
  <si>
    <t>2121 12872 0108</t>
  </si>
  <si>
    <t>MARISELA ETELVINA LEONARDO MARROQUÍN</t>
  </si>
  <si>
    <t>1924 15956 1901</t>
  </si>
  <si>
    <t>EDDY ARMANDO MELLADO DEL VALLE</t>
  </si>
  <si>
    <t>2093 56502 0101</t>
  </si>
  <si>
    <t>CÓDIGO ÚNICO DE IDENTIFICACIÓN</t>
  </si>
  <si>
    <t>2146 30145 0312</t>
  </si>
  <si>
    <t xml:space="preserve"> </t>
  </si>
  <si>
    <t>SHERINN DURDANEE CÓRDOVA DE LEÓN</t>
  </si>
  <si>
    <t>2263 48040 0101</t>
  </si>
  <si>
    <t>NIDIA AMARILIS MENÉNDEZ ZEPEDA DE DIAZ</t>
  </si>
  <si>
    <t>1817 72035 0101</t>
  </si>
  <si>
    <t>Nómina del mes de Junio 2025</t>
  </si>
  <si>
    <t>Casilla 10: Leopoldo Antonio Ríos Flores se encontraba suspendido hasta que falleció el 19/06/2025 según certificado de defunción emitido por RENAP.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</si>
</sst>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4" fontId="14" fillId="0" borderId="0" applyFont="0" applyFill="0" applyBorder="0" applyAlignment="0" applyProtection="0"/>
  </cellStyleXfs>
  <cellXfs count="121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4" fontId="4" fillId="2" borderId="0" xfId="1" applyNumberFormat="1" applyFont="1" applyFill="1" applyBorder="1" applyAlignment="1">
      <alignment horizontal="left" vertical="center" wrapText="1"/>
    </xf>
    <xf numFmtId="44" fontId="17" fillId="2" borderId="0" xfId="0" applyNumberFormat="1" applyFont="1" applyFill="1"/>
    <xf numFmtId="44" fontId="17" fillId="2" borderId="0" xfId="2" applyFont="1" applyFill="1"/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37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  <xdr:twoCellAnchor>
    <xdr:from>
      <xdr:col>8</xdr:col>
      <xdr:colOff>506271</xdr:colOff>
      <xdr:row>63</xdr:row>
      <xdr:rowOff>130522</xdr:rowOff>
    </xdr:from>
    <xdr:to>
      <xdr:col>12</xdr:col>
      <xdr:colOff>0</xdr:colOff>
      <xdr:row>68</xdr:row>
      <xdr:rowOff>65485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2898490" y="12532461"/>
          <a:ext cx="3352326" cy="78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4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s-GT" sz="1400" b="1">
              <a:latin typeface="Arial" panose="020B0604020202020204" pitchFamily="34" charset="0"/>
              <a:cs typeface="Arial" panose="020B0604020202020204" pitchFamily="34" charset="0"/>
            </a:rPr>
            <a:t>Lic. Carlos</a:t>
          </a:r>
          <a:r>
            <a:rPr lang="es-GT" sz="1400" b="1" baseline="0">
              <a:latin typeface="Arial" panose="020B0604020202020204" pitchFamily="34" charset="0"/>
              <a:cs typeface="Arial" panose="020B0604020202020204" pitchFamily="34" charset="0"/>
            </a:rPr>
            <a:t> Eduardo Rivas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  Director Administrativo y Financiero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endParaRPr lang="es-GT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6" t="s">
        <v>113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</row>
    <row r="4" spans="1:31" ht="15.75" thickBot="1" x14ac:dyDescent="0.3"/>
    <row r="5" spans="1:31" ht="32.25" customHeight="1" thickBot="1" x14ac:dyDescent="0.3">
      <c r="A5" s="82" t="s">
        <v>112</v>
      </c>
      <c r="B5" s="82" t="s">
        <v>2</v>
      </c>
      <c r="C5" s="82" t="s">
        <v>3</v>
      </c>
      <c r="D5" s="82" t="s">
        <v>0</v>
      </c>
      <c r="E5" s="82" t="s">
        <v>1</v>
      </c>
      <c r="F5" s="84" t="s">
        <v>86</v>
      </c>
      <c r="G5" s="82" t="s">
        <v>105</v>
      </c>
      <c r="H5" s="82" t="s">
        <v>4</v>
      </c>
      <c r="I5" s="82" t="s">
        <v>81</v>
      </c>
      <c r="J5" s="82" t="s">
        <v>5</v>
      </c>
      <c r="K5" s="82" t="s">
        <v>6</v>
      </c>
      <c r="L5" s="82" t="s">
        <v>7</v>
      </c>
      <c r="M5" s="82" t="s">
        <v>8</v>
      </c>
      <c r="N5" s="82" t="s">
        <v>82</v>
      </c>
      <c r="O5" s="82" t="s">
        <v>9</v>
      </c>
      <c r="P5" s="82" t="s">
        <v>10</v>
      </c>
      <c r="Q5" s="82" t="s">
        <v>11</v>
      </c>
      <c r="R5" s="82" t="s">
        <v>12</v>
      </c>
      <c r="S5" s="82" t="s">
        <v>13</v>
      </c>
      <c r="T5" s="82" t="s">
        <v>14</v>
      </c>
      <c r="U5" s="82" t="s">
        <v>15</v>
      </c>
      <c r="V5" s="82" t="s">
        <v>16</v>
      </c>
      <c r="W5" s="82" t="s">
        <v>17</v>
      </c>
      <c r="X5" s="82" t="s">
        <v>18</v>
      </c>
      <c r="Y5" s="82" t="s">
        <v>19</v>
      </c>
      <c r="Z5" s="82" t="s">
        <v>20</v>
      </c>
      <c r="AA5" s="91" t="s">
        <v>83</v>
      </c>
      <c r="AB5" s="92"/>
      <c r="AC5" s="93"/>
      <c r="AD5" s="89" t="s">
        <v>93</v>
      </c>
      <c r="AE5" s="87" t="s">
        <v>89</v>
      </c>
    </row>
    <row r="6" spans="1:31" ht="16.5" hidden="1" thickBot="1" x14ac:dyDescent="0.3">
      <c r="A6" s="83"/>
      <c r="B6" s="83"/>
      <c r="C6" s="83"/>
      <c r="D6" s="83"/>
      <c r="E6" s="83"/>
      <c r="F6" s="85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22" t="s">
        <v>90</v>
      </c>
      <c r="AB6" s="22" t="s">
        <v>91</v>
      </c>
      <c r="AC6" s="22" t="s">
        <v>92</v>
      </c>
      <c r="AD6" s="90"/>
      <c r="AE6" s="88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6"/>
  <sheetViews>
    <sheetView showGridLines="0" tabSelected="1" view="pageBreakPreview" topLeftCell="B24" zoomScale="98" zoomScaleNormal="98" zoomScaleSheetLayoutView="98" zoomScalePageLayoutView="40" workbookViewId="0">
      <selection activeCell="M49" sqref="M49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5" width="11.42578125" style="24"/>
    <col min="16" max="16" width="13.85546875" style="24" customWidth="1"/>
    <col min="17" max="16384" width="11.42578125" style="24"/>
  </cols>
  <sheetData>
    <row r="1" spans="1:14" s="23" customFormat="1" ht="36" customHeight="1" x14ac:dyDescent="0.25">
      <c r="A1" s="113" t="s">
        <v>85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23" customFormat="1" ht="26.25" customHeight="1" x14ac:dyDescent="0.3">
      <c r="A2" s="114" t="s">
        <v>130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s="23" customFormat="1" ht="10.5" customHeight="1" x14ac:dyDescent="0.25">
      <c r="A3" s="115" t="s">
        <v>213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s="23" customFormat="1" ht="9.75" customHeight="1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18" t="s">
        <v>146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20"/>
    </row>
    <row r="7" spans="1:14" s="25" customFormat="1" ht="30" customHeight="1" thickBot="1" x14ac:dyDescent="0.3">
      <c r="A7" s="50" t="s">
        <v>112</v>
      </c>
      <c r="B7" s="50" t="s">
        <v>151</v>
      </c>
      <c r="C7" s="50" t="s">
        <v>206</v>
      </c>
      <c r="D7" s="50" t="s">
        <v>81</v>
      </c>
      <c r="E7" s="50" t="s">
        <v>114</v>
      </c>
      <c r="F7" s="50" t="s">
        <v>147</v>
      </c>
      <c r="G7" s="50" t="s">
        <v>148</v>
      </c>
      <c r="H7" s="50" t="s">
        <v>149</v>
      </c>
      <c r="I7" s="50" t="s">
        <v>18</v>
      </c>
      <c r="J7" s="50" t="s">
        <v>115</v>
      </c>
      <c r="K7" s="50" t="s">
        <v>154</v>
      </c>
      <c r="L7" s="44" t="s">
        <v>150</v>
      </c>
      <c r="M7" s="45" t="s">
        <v>152</v>
      </c>
      <c r="N7" s="45" t="s">
        <v>153</v>
      </c>
    </row>
    <row r="8" spans="1:14" s="25" customFormat="1" ht="13.5" customHeight="1" x14ac:dyDescent="0.25">
      <c r="A8" s="116" t="s">
        <v>116</v>
      </c>
      <c r="B8" s="117"/>
      <c r="C8" s="117"/>
      <c r="D8" s="117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143</v>
      </c>
      <c r="C9" s="38"/>
      <c r="D9" s="39" t="s">
        <v>46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6">
        <f>(E9+F9+H9+I9+J9+G9)</f>
        <v>0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165</v>
      </c>
      <c r="C10" s="38" t="s">
        <v>166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145</v>
      </c>
      <c r="C11" s="38" t="s">
        <v>141</v>
      </c>
      <c r="D11" s="39" t="s">
        <v>134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95" t="s">
        <v>136</v>
      </c>
      <c r="B12" s="96"/>
      <c r="C12" s="96"/>
      <c r="D12" s="96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170</v>
      </c>
      <c r="C13" s="38" t="s">
        <v>171</v>
      </c>
      <c r="D13" s="39" t="s">
        <v>137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95" t="s">
        <v>128</v>
      </c>
      <c r="B14" s="96"/>
      <c r="C14" s="96"/>
      <c r="D14" s="96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162</v>
      </c>
      <c r="C15" s="38" t="s">
        <v>161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143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95" t="s">
        <v>121</v>
      </c>
      <c r="B17" s="96"/>
      <c r="C17" s="96"/>
      <c r="D17" s="96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>
        <v>7</v>
      </c>
      <c r="B18" s="39" t="s">
        <v>204</v>
      </c>
      <c r="C18" s="38" t="s">
        <v>205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180</v>
      </c>
      <c r="C19" s="38" t="s">
        <v>181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178</v>
      </c>
      <c r="C20" s="38" t="s">
        <v>179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163</v>
      </c>
      <c r="C21" s="38" t="s">
        <v>164</v>
      </c>
      <c r="D21" s="39" t="s">
        <v>118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6">
        <f>(E21+F21+H21+I21+J21)</f>
        <v>0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211</v>
      </c>
      <c r="C22" s="38" t="s">
        <v>212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ref="K22:K24" si="1">(E22+F22+H22+I22+J22)</f>
        <v>11384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209</v>
      </c>
      <c r="C23" s="38" t="s">
        <v>210</v>
      </c>
      <c r="D23" s="39" t="s">
        <v>118</v>
      </c>
      <c r="E23" s="40">
        <f>6759</f>
        <v>6759</v>
      </c>
      <c r="F23" s="40">
        <f>2000</f>
        <v>2000</v>
      </c>
      <c r="G23" s="40">
        <v>0</v>
      </c>
      <c r="H23" s="40">
        <f>375</f>
        <v>375</v>
      </c>
      <c r="I23" s="40">
        <f>2000</f>
        <v>2000</v>
      </c>
      <c r="J23" s="40">
        <f>250</f>
        <v>250</v>
      </c>
      <c r="K23" s="46">
        <f t="shared" si="1"/>
        <v>11384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143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6">
        <f t="shared" si="1"/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156</v>
      </c>
      <c r="C25" s="38" t="s">
        <v>157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168</v>
      </c>
      <c r="C26" s="38" t="s">
        <v>169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185</v>
      </c>
      <c r="C27" s="38" t="s">
        <v>186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196</v>
      </c>
      <c r="C28" s="38" t="s">
        <v>197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15.75" customHeight="1" x14ac:dyDescent="0.25">
      <c r="A29" s="41">
        <v>18</v>
      </c>
      <c r="B29" s="39" t="s">
        <v>172</v>
      </c>
      <c r="C29" s="38" t="s">
        <v>173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195</v>
      </c>
      <c r="C30" s="68" t="s">
        <v>194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1249</v>
      </c>
      <c r="N30" s="72">
        <v>0</v>
      </c>
    </row>
    <row r="31" spans="1:14" s="60" customFormat="1" ht="14.25" customHeight="1" x14ac:dyDescent="0.25">
      <c r="A31" s="41">
        <v>20</v>
      </c>
      <c r="B31" s="39" t="s">
        <v>143</v>
      </c>
      <c r="C31" s="38"/>
      <c r="D31" s="39" t="s">
        <v>120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8">
        <f>(E31+F31+G31+H31+I31+J31)</f>
        <v>0</v>
      </c>
      <c r="L31" s="59">
        <v>0</v>
      </c>
      <c r="M31" s="59">
        <v>0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95" t="s">
        <v>126</v>
      </c>
      <c r="B33" s="96"/>
      <c r="C33" s="96"/>
      <c r="D33" s="96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182</v>
      </c>
      <c r="C34" s="38" t="s">
        <v>191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95" t="s">
        <v>123</v>
      </c>
      <c r="B35" s="96"/>
      <c r="C35" s="96"/>
      <c r="D35" s="96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187</v>
      </c>
      <c r="C36" s="38" t="s">
        <v>188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200</v>
      </c>
      <c r="C37" s="38" t="s">
        <v>201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158</v>
      </c>
      <c r="C38" s="38" t="s">
        <v>159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>
        <v>26</v>
      </c>
      <c r="B39" s="39" t="s">
        <v>202</v>
      </c>
      <c r="C39" s="38" t="s">
        <v>203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95" t="s">
        <v>127</v>
      </c>
      <c r="B40" s="96"/>
      <c r="C40" s="96"/>
      <c r="D40" s="96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>
        <v>27</v>
      </c>
      <c r="B41" s="39" t="s">
        <v>198</v>
      </c>
      <c r="C41" s="38" t="s">
        <v>199</v>
      </c>
      <c r="D41" s="39" t="s">
        <v>118</v>
      </c>
      <c r="E41" s="40">
        <f>6759</f>
        <v>6759</v>
      </c>
      <c r="F41" s="40">
        <f>2000</f>
        <v>2000</v>
      </c>
      <c r="G41" s="40">
        <v>0</v>
      </c>
      <c r="H41" s="40">
        <f>375</f>
        <v>375</v>
      </c>
      <c r="I41" s="40">
        <f>2000</f>
        <v>2000</v>
      </c>
      <c r="J41" s="40">
        <f>250</f>
        <v>250</v>
      </c>
      <c r="K41" s="58">
        <f>(E41+F41+H41+I41+J41)</f>
        <v>11384</v>
      </c>
      <c r="L41" s="47">
        <v>0</v>
      </c>
      <c r="M41" s="47">
        <v>0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192</v>
      </c>
      <c r="C42" s="38" t="s">
        <v>193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0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143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140</v>
      </c>
      <c r="C44" s="38" t="s">
        <v>139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0</v>
      </c>
      <c r="N44" s="72">
        <v>0</v>
      </c>
    </row>
    <row r="45" spans="1:14" s="25" customFormat="1" ht="13.5" customHeight="1" x14ac:dyDescent="0.25">
      <c r="A45" s="95" t="s">
        <v>124</v>
      </c>
      <c r="B45" s="96"/>
      <c r="C45" s="96"/>
      <c r="D45" s="96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144</v>
      </c>
      <c r="C46" s="38" t="s">
        <v>142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>
        <v>759.5</v>
      </c>
      <c r="N46" s="72">
        <v>0</v>
      </c>
    </row>
    <row r="47" spans="1:14" s="60" customFormat="1" ht="14.25" customHeight="1" x14ac:dyDescent="0.25">
      <c r="A47" s="41">
        <v>32</v>
      </c>
      <c r="B47" s="39" t="s">
        <v>189</v>
      </c>
      <c r="C47" s="38" t="s">
        <v>190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>
        <v>812.5</v>
      </c>
      <c r="N47" s="74">
        <v>0</v>
      </c>
    </row>
    <row r="48" spans="1:14" s="60" customFormat="1" ht="14.25" customHeight="1" x14ac:dyDescent="0.25">
      <c r="A48" s="41">
        <v>33</v>
      </c>
      <c r="B48" s="39" t="s">
        <v>176</v>
      </c>
      <c r="C48" s="38" t="s">
        <v>177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>
        <v>757</v>
      </c>
      <c r="N48" s="74">
        <v>0</v>
      </c>
    </row>
    <row r="49" spans="1:18" s="25" customFormat="1" ht="13.5" customHeight="1" x14ac:dyDescent="0.25">
      <c r="A49" s="95" t="s">
        <v>125</v>
      </c>
      <c r="B49" s="96"/>
      <c r="C49" s="96"/>
      <c r="D49" s="96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8" s="25" customFormat="1" ht="14.25" customHeight="1" x14ac:dyDescent="0.25">
      <c r="A50" s="41">
        <v>34</v>
      </c>
      <c r="B50" s="39" t="s">
        <v>167</v>
      </c>
      <c r="C50" s="38" t="s">
        <v>207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8" s="25" customFormat="1" ht="14.25" customHeight="1" x14ac:dyDescent="0.25">
      <c r="A51" s="66">
        <v>35</v>
      </c>
      <c r="B51" s="67" t="s">
        <v>143</v>
      </c>
      <c r="C51" s="68" t="s">
        <v>208</v>
      </c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8" s="25" customFormat="1" ht="14.25" customHeight="1" x14ac:dyDescent="0.25">
      <c r="A52" s="41">
        <v>36</v>
      </c>
      <c r="B52" s="39" t="s">
        <v>155</v>
      </c>
      <c r="C52" s="38" t="s">
        <v>135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8" s="25" customFormat="1" ht="13.5" customHeight="1" x14ac:dyDescent="0.25">
      <c r="A53" s="95" t="s">
        <v>129</v>
      </c>
      <c r="B53" s="96"/>
      <c r="C53" s="96"/>
      <c r="D53" s="96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8" s="60" customFormat="1" ht="14.25" customHeight="1" x14ac:dyDescent="0.25">
      <c r="A54" s="41">
        <v>37</v>
      </c>
      <c r="B54" s="39" t="s">
        <v>183</v>
      </c>
      <c r="C54" s="38" t="s">
        <v>184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>
        <v>1277</v>
      </c>
      <c r="N54" s="74">
        <v>0</v>
      </c>
    </row>
    <row r="55" spans="1:18" s="25" customFormat="1" ht="14.25" customHeight="1" x14ac:dyDescent="0.25">
      <c r="A55" s="41">
        <v>38</v>
      </c>
      <c r="B55" s="39" t="s">
        <v>143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8" s="60" customFormat="1" ht="14.25" customHeight="1" thickBot="1" x14ac:dyDescent="0.3">
      <c r="A56" s="42">
        <v>39</v>
      </c>
      <c r="B56" s="39" t="s">
        <v>174</v>
      </c>
      <c r="C56" s="38" t="s">
        <v>175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>
        <v>1276</v>
      </c>
      <c r="N56" s="74">
        <v>0</v>
      </c>
    </row>
    <row r="57" spans="1:18" ht="16.5" thickBot="1" x14ac:dyDescent="0.3">
      <c r="A57" s="102" t="s">
        <v>20</v>
      </c>
      <c r="B57" s="103"/>
      <c r="C57" s="103"/>
      <c r="D57" s="104"/>
      <c r="E57" s="54">
        <f t="shared" ref="E57:J57" si="2">SUM(E9:E56)</f>
        <v>164598</v>
      </c>
      <c r="F57" s="54">
        <f t="shared" si="2"/>
        <v>55200</v>
      </c>
      <c r="G57" s="54">
        <f t="shared" si="2"/>
        <v>50</v>
      </c>
      <c r="H57" s="54">
        <f t="shared" si="2"/>
        <v>9000</v>
      </c>
      <c r="I57" s="54">
        <f t="shared" si="2"/>
        <v>56522</v>
      </c>
      <c r="J57" s="54">
        <f t="shared" si="2"/>
        <v>7750</v>
      </c>
      <c r="K57" s="54">
        <f>SUM(K9:K56)</f>
        <v>293120</v>
      </c>
      <c r="L57" s="55">
        <f>SUM(L9:L56)</f>
        <v>0</v>
      </c>
      <c r="M57" s="56">
        <f>SUM(M9:M56)</f>
        <v>6131</v>
      </c>
      <c r="N57" s="56">
        <f>SUM(N9:N56)</f>
        <v>0</v>
      </c>
    </row>
    <row r="58" spans="1:18" ht="12.75" customHeight="1" thickBot="1" x14ac:dyDescent="0.3">
      <c r="A58" s="98" t="s">
        <v>138</v>
      </c>
      <c r="B58" s="99"/>
      <c r="C58" s="105" t="s">
        <v>214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7"/>
    </row>
    <row r="59" spans="1:18" ht="12.75" customHeight="1" thickBot="1" x14ac:dyDescent="0.3">
      <c r="A59" s="98"/>
      <c r="B59" s="99"/>
      <c r="C59" s="105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7"/>
    </row>
    <row r="60" spans="1:18" ht="12.75" customHeight="1" thickBot="1" x14ac:dyDescent="0.3">
      <c r="A60" s="100"/>
      <c r="B60" s="101"/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10"/>
      <c r="P60" s="64"/>
      <c r="Q60" s="81"/>
    </row>
    <row r="61" spans="1:18" ht="11.25" customHeight="1" x14ac:dyDescent="0.25">
      <c r="A61" s="29"/>
      <c r="B61" s="3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Q61" s="81"/>
    </row>
    <row r="62" spans="1:18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5"/>
      <c r="P62" s="80"/>
      <c r="Q62" s="81"/>
      <c r="R62" s="80"/>
    </row>
    <row r="63" spans="1:18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3"/>
    </row>
    <row r="64" spans="1:18" ht="11.25" customHeight="1" x14ac:dyDescent="0.25">
      <c r="A64" s="29"/>
      <c r="B64" s="36" t="s">
        <v>133</v>
      </c>
      <c r="C64" s="37"/>
      <c r="D64" s="37"/>
      <c r="E64" s="37"/>
      <c r="F64" s="37"/>
      <c r="G64" s="27"/>
      <c r="H64" s="52" t="s">
        <v>160</v>
      </c>
      <c r="I64" s="27"/>
      <c r="J64" s="78"/>
      <c r="K64" s="77"/>
      <c r="M64" s="76"/>
    </row>
    <row r="65" spans="1:16" ht="12" customHeight="1" x14ac:dyDescent="0.25">
      <c r="A65" s="29"/>
      <c r="B65" s="35"/>
      <c r="E65" s="35"/>
      <c r="F65" s="35"/>
      <c r="G65" s="27"/>
      <c r="H65" s="27"/>
      <c r="I65" s="111"/>
      <c r="J65" s="111"/>
      <c r="K65" s="111"/>
      <c r="M65" s="64"/>
    </row>
    <row r="66" spans="1:16" ht="15" customHeight="1" x14ac:dyDescent="0.25">
      <c r="A66" s="29"/>
      <c r="I66" s="112"/>
      <c r="J66" s="112"/>
      <c r="K66" s="112"/>
      <c r="M66" s="64"/>
    </row>
    <row r="67" spans="1:16" ht="12" customHeight="1" x14ac:dyDescent="0.25">
      <c r="A67" s="29"/>
      <c r="B67" s="35"/>
      <c r="C67" s="94"/>
      <c r="D67" s="94"/>
      <c r="E67" s="35"/>
      <c r="F67" s="35"/>
      <c r="G67" s="27"/>
      <c r="H67" s="62"/>
      <c r="I67" s="62"/>
      <c r="J67" s="62"/>
      <c r="K67" s="62"/>
      <c r="L67" s="62"/>
      <c r="M67" s="64"/>
    </row>
    <row r="68" spans="1:16" ht="15" x14ac:dyDescent="0.25">
      <c r="A68" s="29"/>
      <c r="B68" s="36"/>
      <c r="C68" s="94"/>
      <c r="D68" s="94"/>
      <c r="E68" s="79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  <row r="73" spans="1:16" x14ac:dyDescent="0.25">
      <c r="K73" s="64"/>
    </row>
    <row r="75" spans="1:16" x14ac:dyDescent="0.25">
      <c r="K75" s="80"/>
    </row>
    <row r="76" spans="1:16" x14ac:dyDescent="0.25">
      <c r="M76" s="81"/>
    </row>
  </sheetData>
  <autoFilter ref="A7:K70" xr:uid="{00000000-0009-0000-0000-000001000000}"/>
  <mergeCells count="24">
    <mergeCell ref="A14:D14"/>
    <mergeCell ref="A53:D53"/>
    <mergeCell ref="A49:D49"/>
    <mergeCell ref="A45:D45"/>
    <mergeCell ref="A17:D17"/>
    <mergeCell ref="A1:N1"/>
    <mergeCell ref="A2:N2"/>
    <mergeCell ref="A3:N4"/>
    <mergeCell ref="A12:D12"/>
    <mergeCell ref="A8:D8"/>
    <mergeCell ref="A6:N6"/>
    <mergeCell ref="C68:D68"/>
    <mergeCell ref="A40:D40"/>
    <mergeCell ref="A35:D35"/>
    <mergeCell ref="C67:D67"/>
    <mergeCell ref="A33:D33"/>
    <mergeCell ref="C61:N61"/>
    <mergeCell ref="A58:B60"/>
    <mergeCell ref="A57:D57"/>
    <mergeCell ref="C58:N58"/>
    <mergeCell ref="C59:N59"/>
    <mergeCell ref="C60:N60"/>
    <mergeCell ref="I65:K65"/>
    <mergeCell ref="I66:K66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 Diego Ricardo Samayoa Hernández</cp:lastModifiedBy>
  <cp:lastPrinted>2025-07-02T17:13:06Z</cp:lastPrinted>
  <dcterms:created xsi:type="dcterms:W3CDTF">2012-02-17T14:26:53Z</dcterms:created>
  <dcterms:modified xsi:type="dcterms:W3CDTF">2025-07-02T17:13:11Z</dcterms:modified>
</cp:coreProperties>
</file>