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ink/ink1.xml" ContentType="application/inkml+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heestrada\Downloads\"/>
    </mc:Choice>
  </mc:AlternateContent>
  <xr:revisionPtr revIDLastSave="0" documentId="13_ncr:1_{441E1CC2-0AFB-4B19-A2E3-96589FBD1598}" xr6:coauthVersionLast="47" xr6:coauthVersionMax="47" xr10:uidLastSave="{00000000-0000-0000-0000-000000000000}"/>
  <bookViews>
    <workbookView xWindow="-21720" yWindow="2535" windowWidth="21840" windowHeight="13020" xr2:uid="{3644100F-CEFF-43AC-A112-A8CF087CAA8D}"/>
  </bookViews>
  <sheets>
    <sheet name="Hoja1" sheetId="1" r:id="rId1"/>
    <sheet name="Hoja2" sheetId="2" r:id="rId2"/>
  </sheets>
  <definedNames>
    <definedName name="_xlnm.Print_Area" localSheetId="0">Hoja1!$A$2:$Q$39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1" l="1"/>
  <c r="M10" i="1" s="1"/>
  <c r="M13" i="1" s="1"/>
  <c r="F16" i="1"/>
  <c r="F17" i="1"/>
  <c r="F18" i="1"/>
  <c r="C54" i="2"/>
  <c r="C53" i="2"/>
  <c r="C52" i="2"/>
  <c r="B54" i="2"/>
  <c r="B53" i="2"/>
  <c r="B52" i="2"/>
  <c r="C7" i="2"/>
  <c r="C6" i="2"/>
  <c r="C5" i="2"/>
  <c r="B7" i="2"/>
  <c r="B6" i="2"/>
  <c r="B5" i="2"/>
  <c r="C44" i="2"/>
  <c r="C43" i="2"/>
  <c r="C42" i="2"/>
  <c r="B44" i="2"/>
  <c r="B43" i="2"/>
  <c r="B42" i="2"/>
  <c r="F28" i="1"/>
  <c r="D28" i="1"/>
  <c r="I26" i="1"/>
  <c r="I27" i="1"/>
  <c r="I25" i="1"/>
  <c r="B55" i="2" l="1"/>
  <c r="D44" i="2"/>
  <c r="D7" i="2"/>
  <c r="D52" i="2"/>
  <c r="C55" i="2"/>
  <c r="D54" i="2"/>
  <c r="D53" i="2"/>
  <c r="C8" i="2"/>
  <c r="I4" i="2" s="1"/>
  <c r="I28" i="1"/>
  <c r="B45" i="2"/>
  <c r="D42" i="2"/>
  <c r="C45" i="2"/>
  <c r="B8" i="2"/>
  <c r="I3" i="2" s="1"/>
  <c r="D43" i="2"/>
  <c r="D6" i="2"/>
  <c r="D5" i="2"/>
  <c r="Q18" i="1"/>
  <c r="Q17" i="1"/>
  <c r="Q16" i="1"/>
  <c r="D55" i="2" l="1"/>
  <c r="D45" i="2"/>
  <c r="D56" i="2"/>
  <c r="D8" i="2"/>
</calcChain>
</file>

<file path=xl/sharedStrings.xml><?xml version="1.0" encoding="utf-8"?>
<sst xmlns="http://schemas.openxmlformats.org/spreadsheetml/2006/main" count="94" uniqueCount="77">
  <si>
    <t>Secretario Técnico, Secretaría Técnica del Consejo Nacional de Seguridad</t>
  </si>
  <si>
    <t>Lic. Ismael Alejandro Cifuentes Bustamante</t>
  </si>
  <si>
    <t>Sub-Coordinadora Secretaría Técnica del Consejo Nacional de Seguridad</t>
  </si>
  <si>
    <t>M.A. Reyna Aracely Corado Recinos</t>
  </si>
  <si>
    <t>Director General, Instituto Nacional de Estudios Estratégicos en Seguridad</t>
  </si>
  <si>
    <t>Dr. Pablo Daniel Rangel Romero</t>
  </si>
  <si>
    <t>Director Financiero, Secretaría Técnica del Consejo Nacional de Seguridad</t>
  </si>
  <si>
    <t>Lic. Luis Antonio Alfaro Cojulún</t>
  </si>
  <si>
    <t xml:space="preserve">Grupo 000: Servicios Personales </t>
  </si>
  <si>
    <t xml:space="preserve">Grupo 100: Servicios No Personales </t>
  </si>
  <si>
    <t>Grupo 200: Materiales y Suministros</t>
  </si>
  <si>
    <t>Grupo 300: Propiedad, Planta, Equipo e Intangible</t>
  </si>
  <si>
    <t xml:space="preserve">Grupo 400: Transferencias Corrientes </t>
  </si>
  <si>
    <t>030000 Orden Público y Seguridad Ciudadana STCNS</t>
  </si>
  <si>
    <t xml:space="preserve">SERVICIOS PERSONALES, TÉCNICOS Y PROFESIONALES </t>
  </si>
  <si>
    <t xml:space="preserve">PROGRAMAS PRESPUPUESTARIOS </t>
  </si>
  <si>
    <t>Estudios Estratégicos en Seguridad</t>
  </si>
  <si>
    <t xml:space="preserve">Inspectoría General del Sistema Nacional de Seguridad </t>
  </si>
  <si>
    <t>PRESUPUESTO VIGENTE</t>
  </si>
  <si>
    <t>PRESUPUESTO EJECUTADO</t>
  </si>
  <si>
    <t>PORCENTAJE DE EJECUCIÓN</t>
  </si>
  <si>
    <t>STCNS</t>
  </si>
  <si>
    <t>INEES</t>
  </si>
  <si>
    <t>IGSNS</t>
  </si>
  <si>
    <t>Personal Permanente 022</t>
  </si>
  <si>
    <t xml:space="preserve">TABLERO DE RENDICIÓN DE CUENTAS </t>
  </si>
  <si>
    <t>Servicios técnicos o Profesionales 029</t>
  </si>
  <si>
    <t>Servicios técnicos o  Profesionales 18</t>
  </si>
  <si>
    <t>PROGRAMA 67</t>
  </si>
  <si>
    <t>PROGRAMA 68</t>
  </si>
  <si>
    <t>PROGRAMA 69</t>
  </si>
  <si>
    <t>Inspector General, Inspectoría General del Sistema Nacional de Seguridad</t>
  </si>
  <si>
    <t>Fortalecimiento y Apoyo al Sistema Nacional de Seguridad</t>
  </si>
  <si>
    <t>Dr. Carlos Humberto Castellanos Morales</t>
  </si>
  <si>
    <t>Región 1: Metropolitana</t>
  </si>
  <si>
    <t xml:space="preserve"> VIGENTE</t>
  </si>
  <si>
    <t>EJECUTADO</t>
  </si>
  <si>
    <t xml:space="preserve">VIGENTE </t>
  </si>
  <si>
    <t>SERVIDORES PÚBLICOS RESPONSABLES</t>
  </si>
  <si>
    <t>Vigente</t>
  </si>
  <si>
    <t>Ejecutado</t>
  </si>
  <si>
    <t>Gestión de Presupuesto por Mes
% Ejecución</t>
  </si>
  <si>
    <t>Porcentaje de Ejecución</t>
  </si>
  <si>
    <t>Personal 011 y 022</t>
  </si>
  <si>
    <t>GESTIÓN DE PRESUPUESTO</t>
  </si>
  <si>
    <t>SECRETARÍA TÉCNICA DEL CONSEJO NACIONAL DE SEGURIDAD (Programa 67)</t>
  </si>
  <si>
    <t>INSTITUTO NACIONAL DE ESTUDIOS ESTRATÉGICOS EN SEGURIDAD (Programa 68)</t>
  </si>
  <si>
    <t>INSPECTORÍA GENERAL DEL SISTEMA NACIONAL DE SEGURIDAD (Programa 69)</t>
  </si>
  <si>
    <t>Presupuesto Inicial Vigente STCNS 2026</t>
  </si>
  <si>
    <t>Presupuesto Inicial Vigente INEES 2026</t>
  </si>
  <si>
    <t>Presupuesto Inicial Vigente IGSNS 2026</t>
  </si>
  <si>
    <t>Presupuesto para pago de salarios y honorarios STCNS 2026</t>
  </si>
  <si>
    <t>Presupuesto para pago de salarios y honorarios INEES 2026</t>
  </si>
  <si>
    <t>Presupuesto para pago de salarios y honorarios IGSNS 2026</t>
  </si>
  <si>
    <t xml:space="preserve"> </t>
  </si>
  <si>
    <t>ACTUALIZADO DEL 01 AL 31 DE AGOSTO DE 2026</t>
  </si>
  <si>
    <t>EJECUCIÓN PRESPUESTARIA POR GRUPO
DE GASTO, AGOSTO 2026
(Programas 67, 68 y 69)</t>
  </si>
  <si>
    <t>EJECUCIÓN PRESUPUESTARIA POR CLASIFICACIÓN GEOGRÁFICA 
AGOSTO 2026</t>
  </si>
  <si>
    <t>EJECUCIÓN POR FINALIDAD 
AGOSTO 2026</t>
  </si>
  <si>
    <t>Presupuesto Ejecutado durante el mes de agosto STCNS</t>
  </si>
  <si>
    <t>Presupuesto ejecutado en  pago de salarios y honorarios  en agosto STCNS</t>
  </si>
  <si>
    <t>Presupuesto Ejecutado durante el mes de  agosto INEES</t>
  </si>
  <si>
    <t>Presupuesto ejecutado en  pago de salarios y honorarios en agosto INEES</t>
  </si>
  <si>
    <t>Presupuesto Ejecutado durante el mes de  agosto IGSNS</t>
  </si>
  <si>
    <t>Presupuesto ejecutado en  pago de salarios y honorarios en agosto IGSNS</t>
  </si>
  <si>
    <t>Porcentaje de Ejecución del mes de  agosto STCNS</t>
  </si>
  <si>
    <t>Porcentaje de ejecución en el pago de salarios y honorarios en agosto STCNS</t>
  </si>
  <si>
    <t>Porcentaje de Ejecución  del mes de  agosto INEES</t>
  </si>
  <si>
    <t>Porcentaje de ejecución en el pago de salarios y honorarios en agosto INEES</t>
  </si>
  <si>
    <t>Porcentaje de Ejecución del mes de agosto IGSNS</t>
  </si>
  <si>
    <t>Porcentaje de ejecución en el pago de salarios y honorarios en agosto IGSNS</t>
  </si>
  <si>
    <t>PRINCIPALES AVANCES O LOGROS MES DE AGOSTO 2026</t>
  </si>
  <si>
    <t>El jueves 20 de agosto se participó en la Mesa Técnica responsable de la formulación de la Estrategia Nacional de Ciberseguridad, en el Ministerio de la Defensa Nacional, atendiendo la convocatoria correspondiente. La Dirección de Política y Estrategia de la STCNS, brindó aportes técnicos relacionados con la visión político-estratégica de la Política Nacional de Seguridad (PNS) y con el Eje Estratégico 4: Ciberseguridad y Ciberdefensa, fortaleciendo la articulación de los instrumentos nacionales en materia de seguridad.</t>
  </si>
  <si>
    <t>Durante el mes de agosto, el Instituto Nacional de Estudios Estratégicos en Seguridad -INEES, en coordinación con la Secretaría contra la Violencia, Explotación y Trata de Personas -SVE-, realizó el Webinar “Trata de personas: los desafíos de la seguridad”, como un espacio de análisis y sensibilización sobre los principales retos que este fenómeno representa para la seguridad. La actividad fue transmitida a través de las redes sociales institucionales del INEES, en YouTube y Facebook, alcanzando a más de 200 espectadores, lo que contribuyó a ampliar la difusión del conocimiento y fortalecer la sensibilización sobre la trata de personas y sus implicaciones en materia de seguridad.</t>
  </si>
  <si>
    <t>Capacitación Internacional: Un representante de la STCNS participó en el Curso de Amenazas Híbridas en las Américas, realizado en el Centro William J. Perry, en Washington D.C. del 10 al 21 de agosto. La actividad fortaleció conocimientos sobre drogas sintéticas, tráfico de armas, uso de drones y amenazas emergentes, contribuyendo al fortalecimiento de las capacidades institucionales en materia de seguridad.</t>
  </si>
  <si>
    <t>Como parte de las acciones desarrolladas por el Consejo Académico Interinstitucional -CAI, la Inspectoría General del Sistema Nacional de Seguridad -IGSNS-, en coordinación con el Instituto Nacional de Estudios Estratégicos en Seguridad -INEES-, desarrolló el 5 de  agosto, de manera presencial en las instalaciones de la Cámara de Industria de Guatemala, el foro “Controles internos y Transparencia: pilares para una gestión pública eficiente, preventiva y confiable”, dirigido al personal del Sistema Nacional de Seguridad, con el propósito de fortalecer los conocimientos sobre controles internos, transparencia y mecanismos de prevención, promoviendo el intercambio de experiencias y contribuyendo al fortalecimiento de una gestión pública de calidad.</t>
  </si>
  <si>
    <t>El 18 de agosto, la Comisión de Asesoramiento y Planificación -CAP-, en el departamento de Petén, desarrolló la III Reunión Ordinaria del Grupo Permanente de Trabajo del Plan Particular del “Plan Petén, Ruta al Desarrollo”, con la participación de representantes de 30 instituciones, en la cual se conocieron avances de las acciones implementadas en el territorio y se presentaron los instrumentos metodológicos para el seguimiento y reportería del Plan. Esta actividad permitió fortalecer la articulación interinstitucional y establecer criterios homologados para vincular los avances reportados con las acciones y responsabilidades definidas en la Matriz de Articulación Interinstitucional, sentando las bases para la elaboración del primer Informe de Avances Interinstitucional.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</si>
</sst>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quot;* #,##0.00_-;\-&quot;Q&quot;* #,##0.00_-;_-&quot;Q&quot;* &quot;-&quot;??_-;_-@_-"/>
    <numFmt numFmtId="164" formatCode="_-[$Q-100A]* #,##0.00_-;\-[$Q-100A]* #,##0.00_-;_-[$Q-100A]* &quot;-&quot;??_-;_-@_-"/>
    <numFmt numFmtId="165" formatCode="&quot;Q&quot;#,##0.00"/>
  </numFmts>
  <fonts count="13" x14ac:knownFonts="1">
    <font>
      <sz val="11"/>
      <color theme="1"/>
      <name val="Calibri"/>
      <family val="2"/>
      <scheme val="minor"/>
    </font>
    <font>
      <sz val="11"/>
      <color theme="1"/>
      <name val="Calibri"/>
      <family val="2"/>
      <scheme val="minor"/>
    </font>
    <font>
      <sz val="11"/>
      <color theme="0"/>
      <name val="Calibri"/>
      <family val="2"/>
      <scheme val="minor"/>
    </font>
    <font>
      <b/>
      <sz val="12"/>
      <color theme="0"/>
      <name val="Arial"/>
      <family val="2"/>
    </font>
    <font>
      <sz val="14"/>
      <color theme="0"/>
      <name val="Arial"/>
      <family val="2"/>
    </font>
    <font>
      <sz val="14"/>
      <color theme="1"/>
      <name val="Calibri"/>
      <family val="2"/>
      <scheme val="minor"/>
    </font>
    <font>
      <sz val="12"/>
      <color theme="1"/>
      <name val="Arial"/>
      <family val="2"/>
    </font>
    <font>
      <b/>
      <sz val="12"/>
      <color theme="1"/>
      <name val="Arial"/>
      <family val="2"/>
    </font>
    <font>
      <b/>
      <sz val="16"/>
      <color rgb="FF002060"/>
      <name val="Arial"/>
      <family val="2"/>
    </font>
    <font>
      <b/>
      <sz val="16"/>
      <color theme="4"/>
      <name val="Arial"/>
      <family val="2"/>
    </font>
    <font>
      <b/>
      <i/>
      <u/>
      <sz val="16"/>
      <color theme="9"/>
      <name val="Arial"/>
      <family val="2"/>
    </font>
    <font>
      <sz val="12"/>
      <name val="Arial"/>
      <family val="2"/>
    </font>
    <font>
      <b/>
      <sz val="12"/>
      <name val="Arial"/>
      <family val="2"/>
    </font>
  </fonts>
  <fills count="8">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theme="5"/>
        <bgColor indexed="64"/>
      </patternFill>
    </fill>
  </fills>
  <borders count="40">
    <border>
      <left/>
      <right/>
      <top/>
      <bottom/>
      <diagonal/>
    </border>
    <border>
      <left style="medium">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48">
    <xf numFmtId="0" fontId="0" fillId="0" borderId="0" xfId="0"/>
    <xf numFmtId="0" fontId="0" fillId="2" borderId="0" xfId="0" applyFill="1"/>
    <xf numFmtId="0" fontId="2" fillId="2" borderId="0" xfId="0" applyFont="1" applyFill="1"/>
    <xf numFmtId="0" fontId="3" fillId="2" borderId="0" xfId="0" applyFont="1" applyFill="1" applyAlignment="1">
      <alignment horizontal="center" vertical="center" wrapText="1"/>
    </xf>
    <xf numFmtId="0" fontId="5" fillId="2" borderId="0" xfId="0" applyFont="1" applyFill="1"/>
    <xf numFmtId="0" fontId="6" fillId="0" borderId="0" xfId="0" applyFont="1"/>
    <xf numFmtId="0" fontId="6" fillId="2" borderId="0" xfId="0" applyFont="1" applyFill="1"/>
    <xf numFmtId="164" fontId="6" fillId="4" borderId="19" xfId="0" applyNumberFormat="1" applyFont="1" applyFill="1" applyBorder="1" applyAlignment="1">
      <alignment vertical="center"/>
    </xf>
    <xf numFmtId="164" fontId="6" fillId="2" borderId="0" xfId="0" applyNumberFormat="1" applyFont="1" applyFill="1" applyAlignment="1">
      <alignment vertical="center"/>
    </xf>
    <xf numFmtId="164" fontId="6" fillId="2" borderId="0" xfId="0" applyNumberFormat="1" applyFont="1" applyFill="1" applyAlignment="1">
      <alignment horizontal="center" vertical="center"/>
    </xf>
    <xf numFmtId="164" fontId="6" fillId="4" borderId="25" xfId="0" applyNumberFormat="1" applyFont="1" applyFill="1" applyBorder="1" applyAlignment="1">
      <alignment horizontal="center" vertical="center"/>
    </xf>
    <xf numFmtId="164" fontId="6" fillId="4" borderId="19" xfId="0" applyNumberFormat="1" applyFont="1" applyFill="1" applyBorder="1" applyAlignment="1">
      <alignment horizontal="center" vertical="center"/>
    </xf>
    <xf numFmtId="0" fontId="6" fillId="0" borderId="3" xfId="0" applyFont="1" applyBorder="1"/>
    <xf numFmtId="0" fontId="6" fillId="0" borderId="9" xfId="0" applyFont="1" applyBorder="1"/>
    <xf numFmtId="164" fontId="6" fillId="2" borderId="19" xfId="0" applyNumberFormat="1" applyFont="1" applyFill="1" applyBorder="1" applyAlignment="1">
      <alignment vertical="center"/>
    </xf>
    <xf numFmtId="164" fontId="6" fillId="2" borderId="19" xfId="0" applyNumberFormat="1" applyFont="1" applyFill="1" applyBorder="1" applyAlignment="1">
      <alignment horizontal="center" vertical="center"/>
    </xf>
    <xf numFmtId="10" fontId="6" fillId="4" borderId="19" xfId="2" applyNumberFormat="1" applyFont="1" applyFill="1" applyBorder="1" applyAlignment="1">
      <alignment horizontal="center" vertical="center"/>
    </xf>
    <xf numFmtId="164" fontId="6" fillId="2" borderId="0" xfId="0" applyNumberFormat="1" applyFont="1" applyFill="1"/>
    <xf numFmtId="10" fontId="6" fillId="4" borderId="22" xfId="2" applyNumberFormat="1" applyFont="1" applyFill="1" applyBorder="1" applyAlignment="1">
      <alignment horizontal="center" vertical="center"/>
    </xf>
    <xf numFmtId="0" fontId="3" fillId="2" borderId="0" xfId="0" applyFont="1" applyFill="1" applyAlignment="1">
      <alignment vertical="center" wrapText="1"/>
    </xf>
    <xf numFmtId="0" fontId="6" fillId="0" borderId="19" xfId="0" applyFont="1" applyBorder="1" applyAlignment="1">
      <alignment horizontal="center" vertical="center"/>
    </xf>
    <xf numFmtId="0" fontId="6" fillId="0" borderId="0" xfId="0" applyFont="1" applyAlignment="1">
      <alignment vertical="center" wrapText="1"/>
    </xf>
    <xf numFmtId="0" fontId="3" fillId="5" borderId="18" xfId="0" applyFont="1" applyFill="1" applyBorder="1" applyAlignment="1">
      <alignment horizontal="center" vertical="center"/>
    </xf>
    <xf numFmtId="0" fontId="7" fillId="4" borderId="19" xfId="0" applyFont="1" applyFill="1" applyBorder="1" applyAlignment="1">
      <alignment horizontal="justify" vertical="center"/>
    </xf>
    <xf numFmtId="0" fontId="3" fillId="5" borderId="20" xfId="0" applyFont="1" applyFill="1" applyBorder="1" applyAlignment="1">
      <alignment horizontal="center" vertical="center"/>
    </xf>
    <xf numFmtId="0" fontId="7" fillId="0" borderId="26" xfId="0" applyFont="1" applyBorder="1" applyAlignment="1">
      <alignment horizontal="justify" vertical="center" wrapText="1"/>
    </xf>
    <xf numFmtId="164" fontId="0" fillId="0" borderId="0" xfId="0" applyNumberFormat="1"/>
    <xf numFmtId="44" fontId="6" fillId="2" borderId="18" xfId="1" applyFont="1" applyFill="1" applyBorder="1" applyAlignment="1">
      <alignment horizontal="center" vertical="center" wrapText="1"/>
    </xf>
    <xf numFmtId="165" fontId="6" fillId="2" borderId="11" xfId="1" applyNumberFormat="1" applyFont="1" applyFill="1" applyBorder="1" applyAlignment="1">
      <alignment horizontal="center" vertical="center" wrapText="1"/>
    </xf>
    <xf numFmtId="10" fontId="6" fillId="2" borderId="30" xfId="2" applyNumberFormat="1" applyFont="1" applyFill="1" applyBorder="1" applyAlignment="1">
      <alignment horizontal="center"/>
    </xf>
    <xf numFmtId="44" fontId="6" fillId="2" borderId="20" xfId="1" applyFont="1" applyFill="1" applyBorder="1" applyAlignment="1">
      <alignment horizontal="center" vertical="center" wrapText="1"/>
    </xf>
    <xf numFmtId="165" fontId="6" fillId="2" borderId="21" xfId="1" applyNumberFormat="1" applyFont="1" applyFill="1" applyBorder="1" applyAlignment="1">
      <alignment horizontal="center" vertical="center" wrapText="1"/>
    </xf>
    <xf numFmtId="44" fontId="6" fillId="4" borderId="31" xfId="0" applyNumberFormat="1" applyFont="1" applyFill="1" applyBorder="1" applyAlignment="1">
      <alignment horizontal="center"/>
    </xf>
    <xf numFmtId="10" fontId="6" fillId="4" borderId="0" xfId="2" applyNumberFormat="1" applyFont="1" applyFill="1" applyAlignment="1">
      <alignment horizontal="center"/>
    </xf>
    <xf numFmtId="0" fontId="3" fillId="3" borderId="3" xfId="0" applyFont="1" applyFill="1" applyBorder="1" applyAlignment="1">
      <alignment vertical="center" wrapText="1"/>
    </xf>
    <xf numFmtId="0" fontId="3" fillId="3" borderId="9" xfId="0" applyFont="1" applyFill="1" applyBorder="1" applyAlignment="1">
      <alignment vertical="center" wrapText="1"/>
    </xf>
    <xf numFmtId="165" fontId="6" fillId="4" borderId="21" xfId="1" applyNumberFormat="1" applyFont="1" applyFill="1" applyBorder="1" applyAlignment="1">
      <alignment horizontal="center" vertical="center" wrapText="1"/>
    </xf>
    <xf numFmtId="10" fontId="6" fillId="2" borderId="22" xfId="2" applyNumberFormat="1" applyFont="1" applyFill="1" applyBorder="1" applyAlignment="1">
      <alignment horizontal="center"/>
    </xf>
    <xf numFmtId="44" fontId="0" fillId="0" borderId="0" xfId="0" applyNumberFormat="1"/>
    <xf numFmtId="0" fontId="3" fillId="5" borderId="23" xfId="0" applyFont="1" applyFill="1" applyBorder="1" applyAlignment="1">
      <alignment horizontal="center" vertical="center"/>
    </xf>
    <xf numFmtId="0" fontId="7" fillId="4" borderId="25" xfId="0" applyFont="1" applyFill="1" applyBorder="1" applyAlignment="1">
      <alignment horizontal="justify" vertical="center" wrapText="1"/>
    </xf>
    <xf numFmtId="10" fontId="6" fillId="2" borderId="30" xfId="2" applyNumberFormat="1" applyFont="1" applyFill="1" applyBorder="1" applyAlignment="1">
      <alignment horizontal="center" vertical="center"/>
    </xf>
    <xf numFmtId="0" fontId="6" fillId="2" borderId="0" xfId="0" applyFont="1" applyFill="1" applyAlignment="1">
      <alignment vertical="center"/>
    </xf>
    <xf numFmtId="0" fontId="6" fillId="0" borderId="0" xfId="0" applyFont="1" applyAlignment="1">
      <alignment vertical="center"/>
    </xf>
    <xf numFmtId="10" fontId="6" fillId="2" borderId="22" xfId="2" applyNumberFormat="1" applyFont="1" applyFill="1" applyBorder="1" applyAlignment="1">
      <alignment horizontal="center" vertical="center"/>
    </xf>
    <xf numFmtId="0" fontId="3" fillId="3" borderId="35" xfId="0" applyFont="1" applyFill="1" applyBorder="1" applyAlignment="1">
      <alignment vertical="center" wrapText="1"/>
    </xf>
    <xf numFmtId="0" fontId="3" fillId="3" borderId="33" xfId="0" applyFont="1" applyFill="1" applyBorder="1" applyAlignment="1">
      <alignment horizontal="center" vertical="center" wrapText="1"/>
    </xf>
    <xf numFmtId="0" fontId="4" fillId="2" borderId="0" xfId="0" applyFont="1" applyFill="1" applyAlignment="1">
      <alignment vertical="center"/>
    </xf>
    <xf numFmtId="10" fontId="7" fillId="7" borderId="8" xfId="2" applyNumberFormat="1" applyFont="1" applyFill="1" applyBorder="1" applyAlignment="1">
      <alignment horizontal="center" vertical="center"/>
    </xf>
    <xf numFmtId="0" fontId="0" fillId="0" borderId="0" xfId="0" applyAlignment="1">
      <alignment wrapText="1"/>
    </xf>
    <xf numFmtId="10" fontId="0" fillId="0" borderId="0" xfId="2" applyNumberFormat="1" applyFont="1"/>
    <xf numFmtId="0" fontId="0" fillId="0" borderId="0" xfId="0" applyAlignment="1">
      <alignment horizontal="center" vertical="center"/>
    </xf>
    <xf numFmtId="0" fontId="0" fillId="0" borderId="0" xfId="0" applyAlignment="1">
      <alignment horizontal="center" vertical="center" wrapText="1"/>
    </xf>
    <xf numFmtId="10" fontId="0" fillId="0" borderId="0" xfId="2" applyNumberFormat="1" applyFont="1" applyAlignment="1">
      <alignment horizontal="center" vertical="center"/>
    </xf>
    <xf numFmtId="10" fontId="0" fillId="0" borderId="0" xfId="2" applyNumberFormat="1" applyFont="1" applyAlignment="1">
      <alignment horizontal="center"/>
    </xf>
    <xf numFmtId="165" fontId="0" fillId="0" borderId="0" xfId="0" applyNumberFormat="1" applyAlignment="1">
      <alignment horizontal="center" vertical="center"/>
    </xf>
    <xf numFmtId="165" fontId="0" fillId="0" borderId="0" xfId="0" applyNumberFormat="1"/>
    <xf numFmtId="44" fontId="0" fillId="0" borderId="0" xfId="1" applyFont="1" applyAlignment="1">
      <alignment horizontal="center" vertical="center"/>
    </xf>
    <xf numFmtId="44" fontId="0" fillId="0" borderId="0" xfId="1" applyFont="1"/>
    <xf numFmtId="10" fontId="0" fillId="0" borderId="0" xfId="0" applyNumberFormat="1"/>
    <xf numFmtId="0" fontId="12" fillId="2" borderId="2" xfId="0" applyFont="1" applyFill="1" applyBorder="1" applyAlignment="1">
      <alignment horizontal="center" vertical="center"/>
    </xf>
    <xf numFmtId="0" fontId="12" fillId="0" borderId="22" xfId="0" applyFont="1" applyBorder="1" applyAlignment="1">
      <alignment horizontal="center" vertical="center"/>
    </xf>
    <xf numFmtId="0" fontId="12" fillId="0" borderId="19" xfId="0" applyFont="1" applyBorder="1" applyAlignment="1">
      <alignment horizontal="center" vertical="center"/>
    </xf>
    <xf numFmtId="0" fontId="12" fillId="2" borderId="25" xfId="0" applyFont="1" applyFill="1" applyBorder="1" applyAlignment="1">
      <alignment horizontal="center" vertical="center"/>
    </xf>
    <xf numFmtId="0" fontId="12" fillId="0" borderId="25" xfId="0" applyFont="1" applyBorder="1" applyAlignment="1">
      <alignment horizontal="center" vertical="center"/>
    </xf>
    <xf numFmtId="0" fontId="7" fillId="0" borderId="19" xfId="0" applyFont="1" applyBorder="1" applyAlignment="1">
      <alignment horizontal="center" vertical="center"/>
    </xf>
    <xf numFmtId="0" fontId="7" fillId="2" borderId="19" xfId="0" applyFont="1" applyFill="1" applyBorder="1" applyAlignment="1">
      <alignment horizontal="center" vertical="center"/>
    </xf>
    <xf numFmtId="0" fontId="6" fillId="0" borderId="0" xfId="0" applyFont="1" applyAlignment="1">
      <alignment horizontal="center"/>
    </xf>
    <xf numFmtId="0" fontId="11" fillId="4" borderId="20" xfId="0" applyFont="1" applyFill="1" applyBorder="1" applyAlignment="1">
      <alignment horizontal="justify" vertical="center" wrapText="1"/>
    </xf>
    <xf numFmtId="0" fontId="11" fillId="4" borderId="21" xfId="0" applyFont="1" applyFill="1" applyBorder="1" applyAlignment="1">
      <alignment horizontal="justify" vertical="center" wrapText="1"/>
    </xf>
    <xf numFmtId="0" fontId="11" fillId="4" borderId="22" xfId="0" applyFont="1" applyFill="1" applyBorder="1" applyAlignment="1">
      <alignment horizontal="justify" vertical="center" wrapText="1"/>
    </xf>
    <xf numFmtId="0" fontId="7" fillId="0" borderId="18" xfId="0" applyFont="1" applyBorder="1" applyAlignment="1">
      <alignment horizontal="center" vertical="center"/>
    </xf>
    <xf numFmtId="0" fontId="7" fillId="0" borderId="11"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12" fillId="0" borderId="19" xfId="0" applyFont="1" applyBorder="1" applyAlignment="1">
      <alignment horizontal="center" vertical="center"/>
    </xf>
    <xf numFmtId="0" fontId="12" fillId="0" borderId="22" xfId="0" applyFont="1" applyBorder="1" applyAlignment="1">
      <alignment horizontal="center" vertical="center"/>
    </xf>
    <xf numFmtId="0" fontId="8" fillId="2" borderId="0" xfId="0" applyFont="1" applyFill="1" applyAlignment="1">
      <alignment horizontal="center" vertical="center" wrapText="1"/>
    </xf>
    <xf numFmtId="0" fontId="10" fillId="2" borderId="0" xfId="0" applyFont="1" applyFill="1" applyAlignment="1">
      <alignment horizontal="center" vertical="center" wrapText="1"/>
    </xf>
    <xf numFmtId="0" fontId="9" fillId="2" borderId="0" xfId="0" applyFont="1" applyFill="1" applyAlignment="1">
      <alignment horizontal="center" vertical="center" wrapText="1"/>
    </xf>
    <xf numFmtId="0" fontId="7" fillId="0" borderId="12" xfId="0" applyFont="1" applyBorder="1" applyAlignment="1">
      <alignment horizontal="center" vertical="center" wrapText="1"/>
    </xf>
    <xf numFmtId="0" fontId="7" fillId="0" borderId="4" xfId="0" applyFont="1" applyBorder="1" applyAlignment="1">
      <alignment horizontal="center" vertical="center" wrapText="1"/>
    </xf>
    <xf numFmtId="0" fontId="6" fillId="4" borderId="16"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7" fillId="4" borderId="18" xfId="0" applyFont="1" applyFill="1" applyBorder="1" applyAlignment="1">
      <alignment horizontal="justify" vertical="center" wrapText="1"/>
    </xf>
    <xf numFmtId="0" fontId="7" fillId="4" borderId="11" xfId="0" applyFont="1" applyFill="1" applyBorder="1" applyAlignment="1">
      <alignment horizontal="justify" vertical="center" wrapText="1"/>
    </xf>
    <xf numFmtId="0" fontId="3" fillId="3" borderId="11"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7" fillId="4" borderId="23" xfId="0" applyFont="1" applyFill="1" applyBorder="1" applyAlignment="1">
      <alignment horizontal="justify" vertical="center" wrapText="1"/>
    </xf>
    <xf numFmtId="0" fontId="7" fillId="4" borderId="24" xfId="0" applyFont="1" applyFill="1" applyBorder="1" applyAlignment="1">
      <alignment horizontal="justify" vertical="center" wrapText="1"/>
    </xf>
    <xf numFmtId="0" fontId="7" fillId="0" borderId="18" xfId="0" applyFont="1" applyBorder="1" applyAlignment="1">
      <alignment horizontal="justify" vertical="center" wrapText="1"/>
    </xf>
    <xf numFmtId="0" fontId="7" fillId="0" borderId="11" xfId="0" applyFont="1" applyBorder="1" applyAlignment="1">
      <alignment horizontal="justify" vertical="center" wrapText="1"/>
    </xf>
    <xf numFmtId="0" fontId="7" fillId="0" borderId="11" xfId="0" applyFont="1" applyBorder="1" applyAlignment="1">
      <alignment horizontal="center" vertical="center" wrapText="1"/>
    </xf>
    <xf numFmtId="164" fontId="6" fillId="4" borderId="11" xfId="0" applyNumberFormat="1" applyFont="1" applyFill="1" applyBorder="1" applyAlignment="1">
      <alignment horizontal="center" vertical="center"/>
    </xf>
    <xf numFmtId="0" fontId="7" fillId="2" borderId="18" xfId="0" applyFont="1" applyFill="1" applyBorder="1" applyAlignment="1">
      <alignment horizontal="justify" vertical="center" wrapText="1"/>
    </xf>
    <xf numFmtId="0" fontId="7" fillId="2" borderId="11" xfId="0" applyFont="1" applyFill="1" applyBorder="1" applyAlignment="1">
      <alignment horizontal="justify" vertical="center" wrapText="1"/>
    </xf>
    <xf numFmtId="0" fontId="3" fillId="3" borderId="1" xfId="0" applyFont="1" applyFill="1" applyBorder="1" applyAlignment="1">
      <alignment horizontal="center" vertical="center"/>
    </xf>
    <xf numFmtId="0" fontId="3" fillId="3" borderId="8" xfId="0" applyFont="1" applyFill="1" applyBorder="1" applyAlignment="1">
      <alignment horizontal="center" vertical="center"/>
    </xf>
    <xf numFmtId="0" fontId="6" fillId="4" borderId="14" xfId="0" applyFont="1" applyFill="1" applyBorder="1" applyAlignment="1">
      <alignment horizontal="center" vertical="center" wrapText="1"/>
    </xf>
    <xf numFmtId="0" fontId="2" fillId="2" borderId="0" xfId="0" applyFont="1" applyFill="1" applyAlignment="1">
      <alignment horizontal="center"/>
    </xf>
    <xf numFmtId="0" fontId="7" fillId="0" borderId="1" xfId="0" applyFont="1" applyBorder="1" applyAlignment="1">
      <alignment horizontal="center" vertical="center"/>
    </xf>
    <xf numFmtId="0" fontId="7" fillId="0" borderId="28"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29" xfId="0" applyFont="1" applyFill="1" applyBorder="1" applyAlignment="1">
      <alignment horizontal="center" vertical="center" wrapText="1"/>
    </xf>
    <xf numFmtId="44" fontId="3" fillId="2" borderId="0" xfId="1" applyFont="1" applyFill="1" applyAlignment="1">
      <alignment horizontal="center" wrapText="1"/>
    </xf>
    <xf numFmtId="0" fontId="2" fillId="2" borderId="0" xfId="0" applyFont="1" applyFill="1" applyAlignment="1">
      <alignment horizontal="center" wrapText="1"/>
    </xf>
    <xf numFmtId="0" fontId="3" fillId="3" borderId="3" xfId="0" applyFont="1" applyFill="1" applyBorder="1" applyAlignment="1">
      <alignment horizontal="center" vertical="center" wrapText="1"/>
    </xf>
    <xf numFmtId="0" fontId="3" fillId="3" borderId="0" xfId="0" applyFont="1" applyFill="1" applyAlignment="1">
      <alignment horizontal="center" vertical="center" wrapText="1"/>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3" fillId="3" borderId="7"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3" fillId="3" borderId="35"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7" fillId="4" borderId="20" xfId="0" applyFont="1" applyFill="1" applyBorder="1" applyAlignment="1">
      <alignment horizontal="justify" vertical="center" wrapText="1"/>
    </xf>
    <xf numFmtId="0" fontId="7" fillId="4" borderId="21" xfId="0" applyFont="1" applyFill="1" applyBorder="1" applyAlignment="1">
      <alignment horizontal="justify" vertical="center" wrapText="1"/>
    </xf>
    <xf numFmtId="10" fontId="6" fillId="4" borderId="36" xfId="2" applyNumberFormat="1" applyFont="1" applyFill="1" applyBorder="1" applyAlignment="1">
      <alignment horizontal="center" vertical="center"/>
    </xf>
    <xf numFmtId="10" fontId="6" fillId="4" borderId="39" xfId="2" applyNumberFormat="1" applyFont="1" applyFill="1" applyBorder="1" applyAlignment="1">
      <alignment horizontal="center" vertical="center"/>
    </xf>
    <xf numFmtId="0" fontId="7" fillId="0" borderId="10" xfId="0" applyFont="1" applyBorder="1" applyAlignment="1">
      <alignment horizontal="center" vertical="center" wrapText="1"/>
    </xf>
    <xf numFmtId="0" fontId="6" fillId="4" borderId="17" xfId="0" applyFont="1" applyFill="1" applyBorder="1" applyAlignment="1">
      <alignment horizontal="center" vertical="center" wrapText="1"/>
    </xf>
    <xf numFmtId="0" fontId="3" fillId="6" borderId="6"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6" fillId="4" borderId="26" xfId="0" applyFont="1" applyFill="1" applyBorder="1" applyAlignment="1">
      <alignment horizontal="justify" vertical="center" wrapText="1"/>
    </xf>
    <xf numFmtId="0" fontId="6" fillId="4" borderId="27" xfId="0" applyFont="1" applyFill="1" applyBorder="1" applyAlignment="1">
      <alignment horizontal="justify" vertical="center" wrapText="1"/>
    </xf>
    <xf numFmtId="0" fontId="6" fillId="4" borderId="30" xfId="0" applyFont="1" applyFill="1" applyBorder="1" applyAlignment="1">
      <alignment horizontal="justify" vertical="center" wrapText="1"/>
    </xf>
    <xf numFmtId="0" fontId="3" fillId="3" borderId="9" xfId="0" applyFont="1" applyFill="1" applyBorder="1" applyAlignment="1">
      <alignment horizontal="center" vertical="center" wrapText="1"/>
    </xf>
    <xf numFmtId="44" fontId="6" fillId="2" borderId="18" xfId="1" applyFont="1" applyFill="1" applyBorder="1" applyAlignment="1">
      <alignment horizontal="center" vertical="center" wrapText="1"/>
    </xf>
    <xf numFmtId="44" fontId="6" fillId="2" borderId="11" xfId="1" applyFont="1" applyFill="1" applyBorder="1" applyAlignment="1">
      <alignment horizontal="center" vertical="center" wrapText="1"/>
    </xf>
    <xf numFmtId="44" fontId="6" fillId="2" borderId="20" xfId="1" applyFont="1" applyFill="1" applyBorder="1" applyAlignment="1">
      <alignment horizontal="center" vertical="center" wrapText="1"/>
    </xf>
    <xf numFmtId="44" fontId="6" fillId="2" borderId="21" xfId="1" applyFont="1" applyFill="1" applyBorder="1" applyAlignment="1">
      <alignment horizontal="center" vertical="center" wrapText="1"/>
    </xf>
    <xf numFmtId="0" fontId="6" fillId="0" borderId="18" xfId="0" applyFont="1" applyBorder="1" applyAlignment="1">
      <alignment horizontal="justify" vertical="center" wrapText="1"/>
    </xf>
    <xf numFmtId="0" fontId="6" fillId="0" borderId="11" xfId="0" applyFont="1" applyBorder="1" applyAlignment="1">
      <alignment horizontal="justify" vertical="center" wrapText="1"/>
    </xf>
    <xf numFmtId="0" fontId="6" fillId="0" borderId="19" xfId="0" applyFont="1" applyBorder="1" applyAlignment="1">
      <alignment horizontal="justify" vertical="center" wrapText="1"/>
    </xf>
    <xf numFmtId="44" fontId="6" fillId="4" borderId="6" xfId="0" applyNumberFormat="1" applyFont="1" applyFill="1" applyBorder="1" applyAlignment="1">
      <alignment horizontal="center" vertical="center"/>
    </xf>
    <xf numFmtId="0" fontId="6" fillId="4" borderId="7" xfId="0" applyFont="1" applyFill="1" applyBorder="1" applyAlignment="1">
      <alignment horizontal="center" vertical="center"/>
    </xf>
    <xf numFmtId="44" fontId="6" fillId="4" borderId="38" xfId="1" applyFont="1" applyFill="1" applyBorder="1" applyAlignment="1">
      <alignment horizontal="center" vertical="center" wrapText="1"/>
    </xf>
    <xf numFmtId="0" fontId="3" fillId="5" borderId="18" xfId="0" applyFont="1" applyFill="1" applyBorder="1" applyAlignment="1">
      <alignment horizontal="center" vertical="center"/>
    </xf>
    <xf numFmtId="0" fontId="3" fillId="5" borderId="37" xfId="0" applyFont="1" applyFill="1" applyBorder="1" applyAlignment="1">
      <alignment horizontal="center" vertical="center"/>
    </xf>
    <xf numFmtId="0" fontId="7" fillId="4" borderId="36" xfId="0" applyFont="1" applyFill="1" applyBorder="1" applyAlignment="1">
      <alignment horizontal="justify" vertical="center" wrapText="1"/>
    </xf>
    <xf numFmtId="0" fontId="7" fillId="4" borderId="39" xfId="0" applyFont="1" applyFill="1" applyBorder="1" applyAlignment="1">
      <alignment horizontal="justify" vertical="center" wrapText="1"/>
    </xf>
  </cellXfs>
  <cellStyles count="3">
    <cellStyle name="Moneda" xfId="1"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kumimoji="0" lang="es-GT" sz="1400" b="0" i="0" u="none" strike="noStrike" kern="1200" cap="none" spc="0" normalizeH="0" baseline="0" noProof="0">
                <a:ln>
                  <a:noFill/>
                </a:ln>
                <a:solidFill>
                  <a:sysClr val="windowText" lastClr="000000">
                    <a:lumMod val="65000"/>
                    <a:lumOff val="35000"/>
                  </a:sysClr>
                </a:solidFill>
                <a:effectLst/>
                <a:uLnTx/>
                <a:uFillTx/>
                <a:latin typeface="Calibri" panose="020F0502020204030204"/>
              </a:rPr>
              <a:t>STCNS</a:t>
            </a:r>
          </a:p>
          <a:p>
            <a:pPr>
              <a:defRPr/>
            </a:pPr>
            <a:r>
              <a:rPr kumimoji="0" lang="es-GT" sz="1400" b="0" i="0" u="none" strike="noStrike" kern="1200" cap="none" spc="0" normalizeH="0" baseline="0" noProof="0">
                <a:ln>
                  <a:noFill/>
                </a:ln>
                <a:solidFill>
                  <a:sysClr val="windowText" lastClr="000000">
                    <a:lumMod val="65000"/>
                    <a:lumOff val="35000"/>
                  </a:sysClr>
                </a:solidFill>
                <a:effectLst/>
                <a:uLnTx/>
                <a:uFillTx/>
                <a:latin typeface="Calibri" panose="020F0502020204030204"/>
              </a:rPr>
              <a:t>Presupuesto Acumulado</a:t>
            </a:r>
            <a:endParaRPr lang="es-GT"/>
          </a:p>
        </c:rich>
      </c:tx>
      <c:layout>
        <c:manualLayout>
          <c:xMode val="edge"/>
          <c:yMode val="edge"/>
          <c:x val="0.168057199746583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GT"/>
        </a:p>
      </c:txPr>
    </c:title>
    <c:autoTitleDeleted val="0"/>
    <c:plotArea>
      <c:layout/>
      <c:barChart>
        <c:barDir val="col"/>
        <c:grouping val="clustered"/>
        <c:varyColors val="0"/>
        <c:ser>
          <c:idx val="0"/>
          <c:order val="0"/>
          <c:tx>
            <c:strRef>
              <c:f>Hoja2!$H$3</c:f>
              <c:strCache>
                <c:ptCount val="1"/>
                <c:pt idx="0">
                  <c:v>VIGENTE </c:v>
                </c:pt>
              </c:strCache>
            </c:strRef>
          </c:tx>
          <c:spPr>
            <a:solidFill>
              <a:schemeClr val="accent1"/>
            </a:solidFill>
            <a:ln>
              <a:noFill/>
            </a:ln>
            <a:effectLst/>
          </c:spPr>
          <c:invertIfNegative val="0"/>
          <c:dPt>
            <c:idx val="0"/>
            <c:invertIfNegative val="0"/>
            <c:bubble3D val="0"/>
            <c:spPr>
              <a:solidFill>
                <a:schemeClr val="accent1"/>
              </a:solidFill>
              <a:ln>
                <a:solidFill>
                  <a:srgbClr val="002060"/>
                </a:solidFill>
              </a:ln>
              <a:effectLst/>
            </c:spPr>
            <c:extLst>
              <c:ext xmlns:c16="http://schemas.microsoft.com/office/drawing/2014/chart" uri="{C3380CC4-5D6E-409C-BE32-E72D297353CC}">
                <c16:uniqueId val="{00000000-FA45-4CE9-B78E-121BDE218C07}"/>
              </c:ext>
            </c:extLst>
          </c:dPt>
          <c:dLbls>
            <c:dLbl>
              <c:idx val="0"/>
              <c:layout>
                <c:manualLayout>
                  <c:x val="4.0241065865016436E-3"/>
                  <c:y val="8.7538751407600368E-2"/>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extLst>
                <c:ext xmlns:c15="http://schemas.microsoft.com/office/drawing/2012/chart" uri="{CE6537A1-D6FC-4f65-9D91-7224C49458BB}">
                  <c15:layout>
                    <c:manualLayout>
                      <c:w val="0.53951706036745406"/>
                      <c:h val="0.23919119333384298"/>
                    </c:manualLayout>
                  </c15:layout>
                </c:ext>
                <c:ext xmlns:c16="http://schemas.microsoft.com/office/drawing/2014/chart" uri="{C3380CC4-5D6E-409C-BE32-E72D297353CC}">
                  <c16:uniqueId val="{00000000-FA45-4CE9-B78E-121BDE218C07}"/>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Hoja2!$I$3</c:f>
              <c:numCache>
                <c:formatCode>_("Q"* #,##0.00_);_("Q"* \(#,##0.00\);_("Q"* "-"??_);_(@_)</c:formatCode>
                <c:ptCount val="1"/>
                <c:pt idx="0">
                  <c:v>31000000</c:v>
                </c:pt>
              </c:numCache>
            </c:numRef>
          </c:val>
          <c:extLst>
            <c:ext xmlns:c16="http://schemas.microsoft.com/office/drawing/2014/chart" uri="{C3380CC4-5D6E-409C-BE32-E72D297353CC}">
              <c16:uniqueId val="{00000001-FA45-4CE9-B78E-121BDE218C07}"/>
            </c:ext>
          </c:extLst>
        </c:ser>
        <c:ser>
          <c:idx val="1"/>
          <c:order val="1"/>
          <c:tx>
            <c:strRef>
              <c:f>Hoja2!$H$4</c:f>
              <c:strCache>
                <c:ptCount val="1"/>
                <c:pt idx="0">
                  <c:v>EJECUTADO</c:v>
                </c:pt>
              </c:strCache>
            </c:strRef>
          </c:tx>
          <c:spPr>
            <a:solidFill>
              <a:schemeClr val="accent2"/>
            </a:solidFill>
            <a:ln>
              <a:solidFill>
                <a:srgbClr val="002060"/>
              </a:solidFill>
            </a:ln>
            <a:effectLst/>
          </c:spPr>
          <c:invertIfNegative val="0"/>
          <c:dLbls>
            <c:dLbl>
              <c:idx val="0"/>
              <c:layout>
                <c:manualLayout>
                  <c:x val="5.3319664723036952E-2"/>
                  <c:y val="4.8464751755185255E-2"/>
                </c:manualLayout>
              </c:layout>
              <c:showLegendKey val="0"/>
              <c:showVal val="1"/>
              <c:showCatName val="0"/>
              <c:showSerName val="0"/>
              <c:showPercent val="0"/>
              <c:showBubbleSize val="0"/>
              <c:extLst>
                <c:ext xmlns:c15="http://schemas.microsoft.com/office/drawing/2012/chart" uri="{CE6537A1-D6FC-4f65-9D91-7224C49458BB}">
                  <c15:layout>
                    <c:manualLayout>
                      <c:w val="0.50733315232147702"/>
                      <c:h val="0.23271870142445786"/>
                    </c:manualLayout>
                  </c15:layout>
                </c:ext>
                <c:ext xmlns:c16="http://schemas.microsoft.com/office/drawing/2014/chart" uri="{C3380CC4-5D6E-409C-BE32-E72D297353CC}">
                  <c16:uniqueId val="{00000002-FA45-4CE9-B78E-121BDE218C07}"/>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Hoja2!$I$4</c:f>
              <c:numCache>
                <c:formatCode>_("Q"* #,##0.00_);_("Q"* \(#,##0.00\);_("Q"* "-"??_);_(@_)</c:formatCode>
                <c:ptCount val="1"/>
                <c:pt idx="0">
                  <c:v>19579812.109999999</c:v>
                </c:pt>
              </c:numCache>
            </c:numRef>
          </c:val>
          <c:extLst>
            <c:ext xmlns:c16="http://schemas.microsoft.com/office/drawing/2014/chart" uri="{C3380CC4-5D6E-409C-BE32-E72D297353CC}">
              <c16:uniqueId val="{00000003-FA45-4CE9-B78E-121BDE218C07}"/>
            </c:ext>
          </c:extLst>
        </c:ser>
        <c:dLbls>
          <c:showLegendKey val="0"/>
          <c:showVal val="0"/>
          <c:showCatName val="0"/>
          <c:showSerName val="0"/>
          <c:showPercent val="0"/>
          <c:showBubbleSize val="0"/>
        </c:dLbls>
        <c:gapWidth val="182"/>
        <c:axId val="535473311"/>
        <c:axId val="535468511"/>
      </c:barChart>
      <c:catAx>
        <c:axId val="535473311"/>
        <c:scaling>
          <c:orientation val="minMax"/>
        </c:scaling>
        <c:delete val="1"/>
        <c:axPos val="b"/>
        <c:majorTickMark val="none"/>
        <c:minorTickMark val="none"/>
        <c:tickLblPos val="nextTo"/>
        <c:crossAx val="535468511"/>
        <c:crossesAt val="0"/>
        <c:auto val="1"/>
        <c:lblAlgn val="ctr"/>
        <c:lblOffset val="100"/>
        <c:noMultiLvlLbl val="0"/>
      </c:catAx>
      <c:valAx>
        <c:axId val="535468511"/>
        <c:scaling>
          <c:orientation val="minMax"/>
          <c:min val="0"/>
        </c:scaling>
        <c:delete val="1"/>
        <c:axPos val="l"/>
        <c:majorGridlines>
          <c:spPr>
            <a:ln w="9525" cap="flat" cmpd="sng" algn="ctr">
              <a:solidFill>
                <a:schemeClr val="tx1">
                  <a:lumMod val="15000"/>
                  <a:lumOff val="85000"/>
                </a:schemeClr>
              </a:solidFill>
              <a:round/>
            </a:ln>
            <a:effectLst/>
          </c:spPr>
        </c:majorGridlines>
        <c:numFmt formatCode="_(&quot;Q&quot;* #,##0.00_);_(&quot;Q&quot;* \(#,##0.00\);_(&quot;Q&quot;* &quot;-&quot;??_);_(@_)" sourceLinked="1"/>
        <c:majorTickMark val="out"/>
        <c:minorTickMark val="none"/>
        <c:tickLblPos val="nextTo"/>
        <c:crossAx val="535473311"/>
        <c:crosses val="autoZero"/>
        <c:crossBetween val="between"/>
      </c:valAx>
      <c:spPr>
        <a:noFill/>
        <a:ln>
          <a:noFill/>
        </a:ln>
        <a:effectLst/>
      </c:spPr>
    </c:plotArea>
    <c:legend>
      <c:legendPos val="b"/>
      <c:layout>
        <c:manualLayout>
          <c:xMode val="edge"/>
          <c:yMode val="edge"/>
          <c:x val="0.20739049306701074"/>
          <c:y val="0.85194098310526734"/>
          <c:w val="0.58366269795902814"/>
          <c:h val="0.10922406543842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28612286456841568"/>
          <c:y val="1.9790878585701416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GT"/>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7276577903241173E-2"/>
          <c:y val="0.18127406984487443"/>
          <c:w val="0.95713680615204955"/>
          <c:h val="0.7846518568760138"/>
        </c:manualLayout>
      </c:layout>
      <c:pie3DChart>
        <c:varyColors val="1"/>
        <c:ser>
          <c:idx val="0"/>
          <c:order val="0"/>
          <c:tx>
            <c:strRef>
              <c:f>Hoja2!$D$41</c:f>
              <c:strCache>
                <c:ptCount val="1"/>
                <c:pt idx="0">
                  <c:v>Gestión de Presupuesto por Mes
% Ejecución</c:v>
                </c:pt>
              </c:strCache>
            </c:strRef>
          </c:tx>
          <c:explosion val="1"/>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EC14-454C-8E92-E231AF0EF897}"/>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EC14-454C-8E92-E231AF0EF897}"/>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EC14-454C-8E92-E231AF0EF897}"/>
              </c:ext>
            </c:extLst>
          </c:dPt>
          <c:dLbls>
            <c:dLbl>
              <c:idx val="0"/>
              <c:layout>
                <c:manualLayout>
                  <c:x val="-0.2373680343009695"/>
                  <c:y val="0.10448997760152405"/>
                </c:manualLayout>
              </c:layout>
              <c:tx>
                <c:rich>
                  <a:bodyPr/>
                  <a:lstStyle/>
                  <a:p>
                    <a:fld id="{345DD6E5-E99C-4086-A195-BF8DBA0D7C50}" type="CELLRANGE">
                      <a:rPr lang="en-US" baseline="0"/>
                      <a:pPr/>
                      <a:t>[CELLRANGE]</a:t>
                    </a:fld>
                    <a:r>
                      <a:rPr lang="en-US" baseline="0"/>
                      <a:t>
</a:t>
                    </a:r>
                    <a:fld id="{282491F0-DEA4-4FCB-9B10-D81914B75274}" type="CATEGORYNAME">
                      <a:rPr lang="en-US" baseline="0"/>
                      <a:pPr/>
                      <a:t>[NOMBRE DE CATEGORÍA]</a:t>
                    </a:fld>
                    <a:r>
                      <a:rPr lang="en-US" baseline="0"/>
                      <a:t>
</a:t>
                    </a:r>
                    <a:fld id="{0BEE11D0-3666-4DEB-9F73-E7DCAE474DD2}" type="VALUE">
                      <a:rPr lang="en-US" baseline="0"/>
                      <a:pPr/>
                      <a:t>[VALOR]</a:t>
                    </a:fld>
                    <a:endParaRPr lang="en-US" baseline="0"/>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2128845163753277"/>
                      <c:h val="0.19759450171821305"/>
                    </c:manualLayout>
                  </c15:layout>
                  <c15:dlblFieldTable/>
                  <c15:showDataLabelsRange val="1"/>
                </c:ext>
                <c:ext xmlns:c16="http://schemas.microsoft.com/office/drawing/2014/chart" uri="{C3380CC4-5D6E-409C-BE32-E72D297353CC}">
                  <c16:uniqueId val="{00000001-EC14-454C-8E92-E231AF0EF897}"/>
                </c:ext>
              </c:extLst>
            </c:dLbl>
            <c:dLbl>
              <c:idx val="1"/>
              <c:layout>
                <c:manualLayout>
                  <c:x val="3.1514440851713114E-2"/>
                  <c:y val="-0.2923410622956723"/>
                </c:manualLayout>
              </c:layout>
              <c:tx>
                <c:rich>
                  <a:bodyPr/>
                  <a:lstStyle/>
                  <a:p>
                    <a:fld id="{5C6CB763-199D-4761-9841-BC765D98C25D}" type="CELLRANGE">
                      <a:rPr lang="en-US" baseline="0"/>
                      <a:pPr/>
                      <a:t>[CELLRANGE]</a:t>
                    </a:fld>
                    <a:r>
                      <a:rPr lang="en-US" baseline="0"/>
                      <a:t>
</a:t>
                    </a:r>
                    <a:fld id="{D0BEB403-F967-477F-BF85-B26A35A26A6C}" type="CATEGORYNAME">
                      <a:rPr lang="en-US" baseline="0"/>
                      <a:pPr/>
                      <a:t>[NOMBRE DE CATEGORÍA]</a:t>
                    </a:fld>
                    <a:r>
                      <a:rPr lang="en-US" baseline="0"/>
                      <a:t>
</a:t>
                    </a:r>
                    <a:fld id="{5E31D3DD-E364-49BB-9B4E-805D665E5ADC}" type="VALUE">
                      <a:rPr lang="en-US" baseline="0"/>
                      <a:pPr/>
                      <a:t>[VALOR]</a:t>
                    </a:fld>
                    <a:endParaRPr lang="en-US" baseline="0"/>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14-454C-8E92-E231AF0EF897}"/>
                </c:ext>
              </c:extLst>
            </c:dLbl>
            <c:dLbl>
              <c:idx val="2"/>
              <c:tx>
                <c:rich>
                  <a:bodyPr/>
                  <a:lstStyle/>
                  <a:p>
                    <a:fld id="{441FD74A-FEBC-430C-A6C9-892BFB20BA54}" type="CELLRANGE">
                      <a:rPr lang="en-US" baseline="0"/>
                      <a:pPr/>
                      <a:t>[CELLRANGE]</a:t>
                    </a:fld>
                    <a:r>
                      <a:rPr lang="en-US" baseline="0"/>
                      <a:t>
</a:t>
                    </a:r>
                    <a:fld id="{DC065BCE-D317-4B72-B2C1-659508BD4AAC}" type="CATEGORYNAME">
                      <a:rPr lang="en-US" baseline="0"/>
                      <a:pPr/>
                      <a:t>[NOMBRE DE CATEGORÍA]</a:t>
                    </a:fld>
                    <a:r>
                      <a:rPr lang="en-US" baseline="0"/>
                      <a:t>
</a:t>
                    </a:r>
                    <a:fld id="{B06B7422-17F3-44F5-8859-B8C07EB1177E}" type="VALUE">
                      <a:rPr lang="en-US" baseline="0"/>
                      <a:pPr/>
                      <a:t>[VALOR]</a:t>
                    </a:fld>
                    <a:endParaRPr lang="en-US" baseline="0"/>
                  </a:p>
                </c:rich>
              </c:tx>
              <c:dLblPos val="ctr"/>
              <c:showLegendKey val="0"/>
              <c:showVal val="1"/>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14-454C-8E92-E231AF0EF897}"/>
                </c:ext>
              </c:extLst>
            </c:dLbl>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s-GT"/>
              </a:p>
            </c:txPr>
            <c:dLblPos val="ctr"/>
            <c:showLegendKey val="0"/>
            <c:showVal val="0"/>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howDataLabelsRange val="1"/>
              </c:ext>
            </c:extLst>
          </c:dLbls>
          <c:cat>
            <c:strRef>
              <c:f>Hoja2!$A$42:$A$44</c:f>
              <c:strCache>
                <c:ptCount val="3"/>
                <c:pt idx="0">
                  <c:v>STCNS</c:v>
                </c:pt>
                <c:pt idx="1">
                  <c:v>INEES</c:v>
                </c:pt>
                <c:pt idx="2">
                  <c:v>IGSNS</c:v>
                </c:pt>
              </c:strCache>
            </c:strRef>
          </c:cat>
          <c:val>
            <c:numRef>
              <c:f>Hoja2!$D$42:$D$44</c:f>
              <c:numCache>
                <c:formatCode>0.00%</c:formatCode>
                <c:ptCount val="3"/>
                <c:pt idx="0">
                  <c:v>7.7182474733800063E-2</c:v>
                </c:pt>
                <c:pt idx="1">
                  <c:v>6.7753890236611297E-2</c:v>
                </c:pt>
                <c:pt idx="2">
                  <c:v>7.4574410612760572E-2</c:v>
                </c:pt>
              </c:numCache>
            </c:numRef>
          </c:val>
          <c:extLst>
            <c:ext xmlns:c15="http://schemas.microsoft.com/office/drawing/2012/chart" uri="{02D57815-91ED-43cb-92C2-25804820EDAC}">
              <c15:datalabelsRange>
                <c15:f>Hoja2!$C$42:$C$44</c15:f>
                <c15:dlblRangeCache>
                  <c:ptCount val="3"/>
                  <c:pt idx="0">
                    <c:v> Q1,187,275.24 </c:v>
                  </c:pt>
                  <c:pt idx="1">
                    <c:v> Q521,860.45 </c:v>
                  </c:pt>
                  <c:pt idx="2">
                    <c:v> Q590,256.46 </c:v>
                  </c:pt>
                </c15:dlblRangeCache>
              </c15:datalabelsRange>
            </c:ext>
            <c:ext xmlns:c16="http://schemas.microsoft.com/office/drawing/2014/chart" uri="{C3380CC4-5D6E-409C-BE32-E72D297353CC}">
              <c16:uniqueId val="{00000006-EC14-454C-8E92-E231AF0EF897}"/>
            </c:ext>
          </c:extLst>
        </c:ser>
        <c:dLbls>
          <c:dLblPos val="ctr"/>
          <c:showLegendKey val="0"/>
          <c:showVal val="1"/>
          <c:showCatName val="0"/>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latin typeface="Arial" panose="020B0604020202020204" pitchFamily="34" charset="0"/>
          <a:cs typeface="Arial" panose="020B0604020202020204" pitchFamily="34" charset="0"/>
        </a:defRPr>
      </a:pPr>
      <a:endParaRPr lang="es-G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Hoja2!$B$3</c:f>
              <c:strCache>
                <c:ptCount val="1"/>
                <c:pt idx="0">
                  <c:v> VIGENTE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G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Hoja2!$A$5:$A$7</c:f>
              <c:numCache>
                <c:formatCode>General</c:formatCode>
                <c:ptCount val="3"/>
                <c:pt idx="0">
                  <c:v>67</c:v>
                </c:pt>
                <c:pt idx="1">
                  <c:v>68</c:v>
                </c:pt>
                <c:pt idx="2">
                  <c:v>69</c:v>
                </c:pt>
              </c:numCache>
            </c:numRef>
          </c:cat>
          <c:val>
            <c:numRef>
              <c:f>Hoja2!$B$5:$B$7</c:f>
              <c:numCache>
                <c:formatCode>_("Q"* #,##0.00_);_("Q"* \(#,##0.00\);_("Q"* "-"??_);_(@_)</c:formatCode>
                <c:ptCount val="3"/>
                <c:pt idx="0">
                  <c:v>15382705</c:v>
                </c:pt>
                <c:pt idx="1">
                  <c:v>7702295</c:v>
                </c:pt>
                <c:pt idx="2">
                  <c:v>7915000</c:v>
                </c:pt>
              </c:numCache>
            </c:numRef>
          </c:val>
          <c:extLst>
            <c:ext xmlns:c16="http://schemas.microsoft.com/office/drawing/2014/chart" uri="{C3380CC4-5D6E-409C-BE32-E72D297353CC}">
              <c16:uniqueId val="{00000000-2893-4834-A602-4F1F5820451F}"/>
            </c:ext>
          </c:extLst>
        </c:ser>
        <c:ser>
          <c:idx val="1"/>
          <c:order val="1"/>
          <c:tx>
            <c:strRef>
              <c:f>Hoja2!$C$3</c:f>
              <c:strCache>
                <c:ptCount val="1"/>
                <c:pt idx="0">
                  <c:v>EJECUTADO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G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Hoja2!$A$5:$A$7</c:f>
              <c:numCache>
                <c:formatCode>General</c:formatCode>
                <c:ptCount val="3"/>
                <c:pt idx="0">
                  <c:v>67</c:v>
                </c:pt>
                <c:pt idx="1">
                  <c:v>68</c:v>
                </c:pt>
                <c:pt idx="2">
                  <c:v>69</c:v>
                </c:pt>
              </c:numCache>
            </c:numRef>
          </c:cat>
          <c:val>
            <c:numRef>
              <c:f>Hoja2!$C$5:$C$7</c:f>
              <c:numCache>
                <c:formatCode>"Q"#,##0.00</c:formatCode>
                <c:ptCount val="3"/>
                <c:pt idx="0">
                  <c:v>9522216.9399999995</c:v>
                </c:pt>
                <c:pt idx="1">
                  <c:v>4835330.75</c:v>
                </c:pt>
                <c:pt idx="2">
                  <c:v>5222264.42</c:v>
                </c:pt>
              </c:numCache>
            </c:numRef>
          </c:val>
          <c:extLst>
            <c:ext xmlns:c16="http://schemas.microsoft.com/office/drawing/2014/chart" uri="{C3380CC4-5D6E-409C-BE32-E72D297353CC}">
              <c16:uniqueId val="{00000001-2893-4834-A602-4F1F5820451F}"/>
            </c:ext>
          </c:extLst>
        </c:ser>
        <c:dLbls>
          <c:dLblPos val="outEnd"/>
          <c:showLegendKey val="0"/>
          <c:showVal val="1"/>
          <c:showCatName val="0"/>
          <c:showSerName val="0"/>
          <c:showPercent val="0"/>
          <c:showBubbleSize val="0"/>
        </c:dLbls>
        <c:gapWidth val="219"/>
        <c:overlap val="-27"/>
        <c:axId val="436095023"/>
        <c:axId val="436093583"/>
      </c:barChart>
      <c:catAx>
        <c:axId val="4360950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crossAx val="436093583"/>
        <c:crosses val="autoZero"/>
        <c:auto val="1"/>
        <c:lblAlgn val="ctr"/>
        <c:lblOffset val="100"/>
        <c:noMultiLvlLbl val="0"/>
      </c:catAx>
      <c:valAx>
        <c:axId val="436093583"/>
        <c:scaling>
          <c:orientation val="minMax"/>
        </c:scaling>
        <c:delete val="0"/>
        <c:axPos val="l"/>
        <c:majorGridlines>
          <c:spPr>
            <a:ln w="9525" cap="flat" cmpd="sng" algn="ctr">
              <a:solidFill>
                <a:schemeClr val="tx1">
                  <a:lumMod val="15000"/>
                  <a:lumOff val="85000"/>
                </a:schemeClr>
              </a:solidFill>
              <a:round/>
            </a:ln>
            <a:effectLst/>
          </c:spPr>
        </c:majorGridlines>
        <c:numFmt formatCode="_(&quot;Q&quot;* #,##0.00_);_(&quot;Q&quot;* \(#,##0.00\);_(&quot;Q&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crossAx val="436095023"/>
        <c:crosses val="autoZero"/>
        <c:crossBetween val="between"/>
        <c:majorUnit val="5000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kumimoji="0" lang="es-GT" sz="1400" b="0" i="0" u="none" strike="noStrike" kern="1200" cap="none" spc="0" normalizeH="0" baseline="0" noProof="0">
                <a:ln>
                  <a:noFill/>
                </a:ln>
                <a:solidFill>
                  <a:sysClr val="windowText" lastClr="000000">
                    <a:lumMod val="65000"/>
                    <a:lumOff val="35000"/>
                  </a:sysClr>
                </a:solidFill>
                <a:effectLst/>
                <a:uLnTx/>
                <a:uFillTx/>
                <a:latin typeface="Calibri" panose="020F0502020204030204"/>
              </a:rPr>
              <a:t>STCNS</a:t>
            </a:r>
          </a:p>
          <a:p>
            <a:pPr>
              <a:defRPr/>
            </a:pPr>
            <a:r>
              <a:rPr kumimoji="0" lang="es-GT" sz="1400" b="0" i="0" u="none" strike="noStrike" kern="1200" cap="none" spc="0" normalizeH="0" baseline="0" noProof="0">
                <a:ln>
                  <a:noFill/>
                </a:ln>
                <a:solidFill>
                  <a:sysClr val="windowText" lastClr="000000">
                    <a:lumMod val="65000"/>
                    <a:lumOff val="35000"/>
                  </a:sysClr>
                </a:solidFill>
                <a:effectLst/>
                <a:uLnTx/>
                <a:uFillTx/>
                <a:latin typeface="Calibri" panose="020F0502020204030204"/>
              </a:rPr>
              <a:t>Presupuesto Acumulado</a:t>
            </a:r>
            <a:endParaRPr lang="es-GT"/>
          </a:p>
        </c:rich>
      </c:tx>
      <c:layout>
        <c:manualLayout>
          <c:xMode val="edge"/>
          <c:yMode val="edge"/>
          <c:x val="2.5399583672730446E-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GT"/>
        </a:p>
      </c:txPr>
    </c:title>
    <c:autoTitleDeleted val="0"/>
    <c:plotArea>
      <c:layout/>
      <c:barChart>
        <c:barDir val="col"/>
        <c:grouping val="clustered"/>
        <c:varyColors val="0"/>
        <c:ser>
          <c:idx val="0"/>
          <c:order val="0"/>
          <c:tx>
            <c:strRef>
              <c:f>Hoja2!$H$3</c:f>
              <c:strCache>
                <c:ptCount val="1"/>
                <c:pt idx="0">
                  <c:v>VIGENTE </c:v>
                </c:pt>
              </c:strCache>
            </c:strRef>
          </c:tx>
          <c:spPr>
            <a:solidFill>
              <a:schemeClr val="accent1"/>
            </a:solidFill>
            <a:ln>
              <a:noFill/>
            </a:ln>
            <a:effectLst/>
          </c:spPr>
          <c:invertIfNegative val="0"/>
          <c:dLbls>
            <c:dLbl>
              <c:idx val="0"/>
              <c:layout>
                <c:manualLayout>
                  <c:x val="-4.5977011494252873E-3"/>
                  <c:y val="7.1197411003236274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extLst>
                <c:ext xmlns:c15="http://schemas.microsoft.com/office/drawing/2012/chart" uri="{CE6537A1-D6FC-4f65-9D91-7224C49458BB}">
                  <c15:layout>
                    <c:manualLayout>
                      <c:w val="0.53951706036745406"/>
                      <c:h val="0.23919119333384298"/>
                    </c:manualLayout>
                  </c15:layout>
                </c:ext>
                <c:ext xmlns:c16="http://schemas.microsoft.com/office/drawing/2014/chart" uri="{C3380CC4-5D6E-409C-BE32-E72D297353CC}">
                  <c16:uniqueId val="{00000004-A39D-4138-BA8B-03C7B994DEF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Hoja2!$I$3</c:f>
              <c:numCache>
                <c:formatCode>_("Q"* #,##0.00_);_("Q"* \(#,##0.00\);_("Q"* "-"??_);_(@_)</c:formatCode>
                <c:ptCount val="1"/>
                <c:pt idx="0">
                  <c:v>31000000</c:v>
                </c:pt>
              </c:numCache>
            </c:numRef>
          </c:val>
          <c:extLst>
            <c:ext xmlns:c16="http://schemas.microsoft.com/office/drawing/2014/chart" uri="{C3380CC4-5D6E-409C-BE32-E72D297353CC}">
              <c16:uniqueId val="{00000000-A39D-4138-BA8B-03C7B994DEF0}"/>
            </c:ext>
          </c:extLst>
        </c:ser>
        <c:ser>
          <c:idx val="1"/>
          <c:order val="1"/>
          <c:tx>
            <c:strRef>
              <c:f>Hoja2!$H$4</c:f>
              <c:strCache>
                <c:ptCount val="1"/>
                <c:pt idx="0">
                  <c:v>EJECUTADO</c:v>
                </c:pt>
              </c:strCache>
            </c:strRef>
          </c:tx>
          <c:spPr>
            <a:solidFill>
              <a:schemeClr val="accent2"/>
            </a:solidFill>
            <a:ln>
              <a:noFill/>
            </a:ln>
            <a:effectLst/>
          </c:spPr>
          <c:invertIfNegative val="0"/>
          <c:dLbls>
            <c:dLbl>
              <c:idx val="0"/>
              <c:layout>
                <c:manualLayout>
                  <c:x val="9.6551724137931033E-2"/>
                  <c:y val="3.2362459546925564E-2"/>
                </c:manualLayout>
              </c:layout>
              <c:showLegendKey val="0"/>
              <c:showVal val="1"/>
              <c:showCatName val="0"/>
              <c:showSerName val="0"/>
              <c:showPercent val="0"/>
              <c:showBubbleSize val="0"/>
              <c:extLst>
                <c:ext xmlns:c15="http://schemas.microsoft.com/office/drawing/2012/chart" uri="{CE6537A1-D6FC-4f65-9D91-7224C49458BB}">
                  <c15:layout>
                    <c:manualLayout>
                      <c:w val="0.50733315232147702"/>
                      <c:h val="0.23271870142445786"/>
                    </c:manualLayout>
                  </c15:layout>
                </c:ext>
                <c:ext xmlns:c16="http://schemas.microsoft.com/office/drawing/2014/chart" uri="{C3380CC4-5D6E-409C-BE32-E72D297353CC}">
                  <c16:uniqueId val="{00000003-A39D-4138-BA8B-03C7B994DEF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Hoja2!$I$4</c:f>
              <c:numCache>
                <c:formatCode>_("Q"* #,##0.00_);_("Q"* \(#,##0.00\);_("Q"* "-"??_);_(@_)</c:formatCode>
                <c:ptCount val="1"/>
                <c:pt idx="0">
                  <c:v>19579812.109999999</c:v>
                </c:pt>
              </c:numCache>
            </c:numRef>
          </c:val>
          <c:extLst>
            <c:ext xmlns:c16="http://schemas.microsoft.com/office/drawing/2014/chart" uri="{C3380CC4-5D6E-409C-BE32-E72D297353CC}">
              <c16:uniqueId val="{00000002-A39D-4138-BA8B-03C7B994DEF0}"/>
            </c:ext>
          </c:extLst>
        </c:ser>
        <c:dLbls>
          <c:showLegendKey val="0"/>
          <c:showVal val="0"/>
          <c:showCatName val="0"/>
          <c:showSerName val="0"/>
          <c:showPercent val="0"/>
          <c:showBubbleSize val="0"/>
        </c:dLbls>
        <c:gapWidth val="182"/>
        <c:axId val="535473311"/>
        <c:axId val="535468511"/>
      </c:barChart>
      <c:catAx>
        <c:axId val="535473311"/>
        <c:scaling>
          <c:orientation val="minMax"/>
        </c:scaling>
        <c:delete val="1"/>
        <c:axPos val="b"/>
        <c:majorTickMark val="none"/>
        <c:minorTickMark val="none"/>
        <c:tickLblPos val="nextTo"/>
        <c:crossAx val="535468511"/>
        <c:crossesAt val="0"/>
        <c:auto val="1"/>
        <c:lblAlgn val="ctr"/>
        <c:lblOffset val="100"/>
        <c:noMultiLvlLbl val="0"/>
      </c:catAx>
      <c:valAx>
        <c:axId val="535468511"/>
        <c:scaling>
          <c:orientation val="minMax"/>
          <c:min val="0"/>
        </c:scaling>
        <c:delete val="1"/>
        <c:axPos val="l"/>
        <c:majorGridlines>
          <c:spPr>
            <a:ln w="9525" cap="flat" cmpd="sng" algn="ctr">
              <a:solidFill>
                <a:schemeClr val="tx1">
                  <a:lumMod val="15000"/>
                  <a:lumOff val="85000"/>
                </a:schemeClr>
              </a:solidFill>
              <a:round/>
            </a:ln>
            <a:effectLst/>
          </c:spPr>
        </c:majorGridlines>
        <c:numFmt formatCode="_(&quot;Q&quot;* #,##0.00_);_(&quot;Q&quot;* \(#,##0.00\);_(&quot;Q&quot;* &quot;-&quot;??_);_(@_)" sourceLinked="1"/>
        <c:majorTickMark val="out"/>
        <c:minorTickMark val="none"/>
        <c:tickLblPos val="nextTo"/>
        <c:crossAx val="535473311"/>
        <c:crosses val="autoZero"/>
        <c:crossBetween val="between"/>
      </c:valAx>
      <c:spPr>
        <a:noFill/>
        <a:ln>
          <a:noFill/>
        </a:ln>
        <a:effectLst/>
      </c:spPr>
    </c:plotArea>
    <c:legend>
      <c:legendPos val="b"/>
      <c:layout>
        <c:manualLayout>
          <c:xMode val="edge"/>
          <c:yMode val="edge"/>
          <c:x val="0.25492370350257942"/>
          <c:y val="0.85194098310526734"/>
          <c:w val="0.53612924246538152"/>
          <c:h val="0.10922406543842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17896494478514713"/>
          <c:y val="5.1546391752577317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GT"/>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Hoja2!$D$41</c:f>
              <c:strCache>
                <c:ptCount val="1"/>
                <c:pt idx="0">
                  <c:v>Gestión de Presupuesto por Mes
% Ejecución</c:v>
                </c:pt>
              </c:strCache>
            </c:strRef>
          </c:tx>
          <c:explosion val="1"/>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3-1E92-460D-A5AB-ECB1432DED44}"/>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5-1E92-460D-A5AB-ECB1432DED44}"/>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4-1E92-460D-A5AB-ECB1432DED44}"/>
              </c:ext>
            </c:extLst>
          </c:dPt>
          <c:dLbls>
            <c:dLbl>
              <c:idx val="0"/>
              <c:tx>
                <c:rich>
                  <a:bodyPr/>
                  <a:lstStyle/>
                  <a:p>
                    <a:fld id="{2EEB58EC-8491-4CB2-8252-35F5C78BB6FA}" type="CELLRANGE">
                      <a:rPr lang="en-US" baseline="0"/>
                      <a:pPr/>
                      <a:t>[CELLRANGE]</a:t>
                    </a:fld>
                    <a:r>
                      <a:rPr lang="en-US" baseline="0"/>
                      <a:t>
</a:t>
                    </a:r>
                    <a:fld id="{6C894ED3-E6EC-41D5-9347-DB7A74C9FC84}" type="CATEGORYNAME">
                      <a:rPr lang="en-US" baseline="0"/>
                      <a:pPr/>
                      <a:t>[NOMBRE DE CATEGORÍA]</a:t>
                    </a:fld>
                    <a:r>
                      <a:rPr lang="en-US" baseline="0"/>
                      <a:t>
</a:t>
                    </a:r>
                    <a:fld id="{FB456451-B411-41A4-ACBC-F0AA95346D7A}" type="VALUE">
                      <a:rPr lang="en-US" baseline="0"/>
                      <a:pPr/>
                      <a:t>[VALOR]</a:t>
                    </a:fld>
                    <a:endParaRPr lang="en-US" baseline="0"/>
                  </a:p>
                </c:rich>
              </c:tx>
              <c:dLblPos val="ctr"/>
              <c:showLegendKey val="0"/>
              <c:showVal val="1"/>
              <c:showCatName val="1"/>
              <c:showSerName val="0"/>
              <c:showPercent val="0"/>
              <c:showBubbleSize val="0"/>
              <c:separator>
</c:separator>
              <c:extLst>
                <c:ext xmlns:c15="http://schemas.microsoft.com/office/drawing/2012/chart" uri="{CE6537A1-D6FC-4f65-9D91-7224C49458BB}">
                  <c15:layout>
                    <c:manualLayout>
                      <c:w val="0.22128845163753277"/>
                      <c:h val="0.19759450171821305"/>
                    </c:manualLayout>
                  </c15:layout>
                  <c15:dlblFieldTable/>
                  <c15:showDataLabelsRange val="1"/>
                </c:ext>
                <c:ext xmlns:c16="http://schemas.microsoft.com/office/drawing/2014/chart" uri="{C3380CC4-5D6E-409C-BE32-E72D297353CC}">
                  <c16:uniqueId val="{00000003-1E92-460D-A5AB-ECB1432DED44}"/>
                </c:ext>
              </c:extLst>
            </c:dLbl>
            <c:dLbl>
              <c:idx val="1"/>
              <c:layout>
                <c:manualLayout>
                  <c:x val="8.7871382490254654E-2"/>
                  <c:y val="-0.33767730064669749"/>
                </c:manualLayout>
              </c:layout>
              <c:tx>
                <c:rich>
                  <a:bodyPr/>
                  <a:lstStyle/>
                  <a:p>
                    <a:fld id="{CE571AE7-898B-4B94-BA6C-6AA8FD27BB46}" type="CELLRANGE">
                      <a:rPr lang="en-US" baseline="0"/>
                      <a:pPr/>
                      <a:t>[CELLRANGE]</a:t>
                    </a:fld>
                    <a:r>
                      <a:rPr lang="en-US" baseline="0"/>
                      <a:t>
</a:t>
                    </a:r>
                    <a:fld id="{5482DD9C-595E-4D69-8E0F-B205D5A36586}" type="CATEGORYNAME">
                      <a:rPr lang="en-US" baseline="0"/>
                      <a:pPr/>
                      <a:t>[NOMBRE DE CATEGORÍA]</a:t>
                    </a:fld>
                    <a:r>
                      <a:rPr lang="en-US" baseline="0"/>
                      <a:t>
</a:t>
                    </a:r>
                    <a:fld id="{DC81314F-FF8F-4D9A-B16D-E5363F850BCE}" type="VALUE">
                      <a:rPr lang="en-US" baseline="0"/>
                      <a:pPr/>
                      <a:t>[VALOR]</a:t>
                    </a:fld>
                    <a:endParaRPr lang="en-US" baseline="0"/>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1E92-460D-A5AB-ECB1432DED44}"/>
                </c:ext>
              </c:extLst>
            </c:dLbl>
            <c:dLbl>
              <c:idx val="2"/>
              <c:tx>
                <c:rich>
                  <a:bodyPr/>
                  <a:lstStyle/>
                  <a:p>
                    <a:fld id="{7310A3F3-67C0-4EAE-AC03-4CD2A80432DA}" type="CELLRANGE">
                      <a:rPr lang="en-US" baseline="0"/>
                      <a:pPr/>
                      <a:t>[CELLRANGE]</a:t>
                    </a:fld>
                    <a:r>
                      <a:rPr lang="en-US" baseline="0"/>
                      <a:t>
</a:t>
                    </a:r>
                    <a:fld id="{65AD44B6-2BA7-49CD-B98F-6EEBD56ED458}" type="CATEGORYNAME">
                      <a:rPr lang="en-US" baseline="0"/>
                      <a:pPr/>
                      <a:t>[NOMBRE DE CATEGORÍA]</a:t>
                    </a:fld>
                    <a:r>
                      <a:rPr lang="en-US" baseline="0"/>
                      <a:t>
</a:t>
                    </a:r>
                    <a:fld id="{35E59686-6547-4692-9A07-4939B0C2C480}" type="VALUE">
                      <a:rPr lang="en-US" baseline="0"/>
                      <a:pPr/>
                      <a:t>[VALOR]</a:t>
                    </a:fld>
                    <a:endParaRPr lang="en-US" baseline="0"/>
                  </a:p>
                </c:rich>
              </c:tx>
              <c:dLblPos val="ctr"/>
              <c:showLegendKey val="0"/>
              <c:showVal val="1"/>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1E92-460D-A5AB-ECB1432DED4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GT"/>
              </a:p>
            </c:txPr>
            <c:showLegendKey val="0"/>
            <c:showVal val="0"/>
            <c:showCatName val="0"/>
            <c:showSerName val="0"/>
            <c:showPercent val="0"/>
            <c:showBubbleSize val="0"/>
            <c:extLst>
              <c:ext xmlns:c15="http://schemas.microsoft.com/office/drawing/2012/chart" uri="{CE6537A1-D6FC-4f65-9D91-7224C49458BB}"/>
            </c:extLst>
          </c:dLbls>
          <c:cat>
            <c:strRef>
              <c:f>Hoja2!$A$42:$A$44</c:f>
              <c:strCache>
                <c:ptCount val="3"/>
                <c:pt idx="0">
                  <c:v>STCNS</c:v>
                </c:pt>
                <c:pt idx="1">
                  <c:v>INEES</c:v>
                </c:pt>
                <c:pt idx="2">
                  <c:v>IGSNS</c:v>
                </c:pt>
              </c:strCache>
            </c:strRef>
          </c:cat>
          <c:val>
            <c:numRef>
              <c:f>Hoja2!$D$42:$D$44</c:f>
              <c:numCache>
                <c:formatCode>0.00%</c:formatCode>
                <c:ptCount val="3"/>
                <c:pt idx="0">
                  <c:v>7.7182474733800063E-2</c:v>
                </c:pt>
                <c:pt idx="1">
                  <c:v>6.7753890236611297E-2</c:v>
                </c:pt>
                <c:pt idx="2">
                  <c:v>7.4574410612760572E-2</c:v>
                </c:pt>
              </c:numCache>
            </c:numRef>
          </c:val>
          <c:extLst>
            <c:ext xmlns:c15="http://schemas.microsoft.com/office/drawing/2012/chart" uri="{02D57815-91ED-43cb-92C2-25804820EDAC}">
              <c15:datalabelsRange>
                <c15:f>Hoja2!$C$42:$C$44</c15:f>
                <c15:dlblRangeCache>
                  <c:ptCount val="3"/>
                  <c:pt idx="0">
                    <c:v> Q1,187,275.24 </c:v>
                  </c:pt>
                  <c:pt idx="1">
                    <c:v> Q521,860.45 </c:v>
                  </c:pt>
                  <c:pt idx="2">
                    <c:v> Q590,256.46 </c:v>
                  </c:pt>
                </c15:dlblRangeCache>
              </c15:datalabelsRange>
            </c:ext>
            <c:ext xmlns:c16="http://schemas.microsoft.com/office/drawing/2014/chart" uri="{C3380CC4-5D6E-409C-BE32-E72D297353CC}">
              <c16:uniqueId val="{00000000-1E92-460D-A5AB-ECB1432DED44}"/>
            </c:ext>
          </c:extLst>
        </c:ser>
        <c:dLbls>
          <c:dLblPos val="ctr"/>
          <c:showLegendKey val="0"/>
          <c:showVal val="1"/>
          <c:showCatName val="0"/>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s-G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Hoja2!$C$51</c:f>
              <c:strCache>
                <c:ptCount val="1"/>
                <c:pt idx="0">
                  <c:v>Ejecutado</c:v>
                </c:pt>
              </c:strCache>
            </c:strRef>
          </c:tx>
          <c:spPr>
            <a:solidFill>
              <a:schemeClr val="accent1"/>
            </a:solidFill>
            <a:ln>
              <a:noFill/>
            </a:ln>
            <a:effectLst/>
          </c:spPr>
          <c:invertIfNegative val="0"/>
          <c:dLbls>
            <c:delete val="1"/>
          </c:dLbls>
          <c:cat>
            <c:strRef>
              <c:f>Hoja2!$A$52:$A$54</c:f>
              <c:strCache>
                <c:ptCount val="3"/>
                <c:pt idx="0">
                  <c:v>STCNS</c:v>
                </c:pt>
                <c:pt idx="1">
                  <c:v>INEES</c:v>
                </c:pt>
                <c:pt idx="2">
                  <c:v>IGSNS</c:v>
                </c:pt>
              </c:strCache>
            </c:strRef>
          </c:cat>
          <c:val>
            <c:numRef>
              <c:f>Hoja2!$C$52:$C$54</c:f>
              <c:numCache>
                <c:formatCode>_("Q"* #,##0.00_);_("Q"* \(#,##0.00\);_("Q"* "-"??_);_(@_)</c:formatCode>
                <c:ptCount val="3"/>
                <c:pt idx="0">
                  <c:v>9522216.9399999995</c:v>
                </c:pt>
                <c:pt idx="1">
                  <c:v>4835330.75</c:v>
                </c:pt>
                <c:pt idx="2">
                  <c:v>5222264.42</c:v>
                </c:pt>
              </c:numCache>
            </c:numRef>
          </c:val>
          <c:extLst>
            <c:ext xmlns:c16="http://schemas.microsoft.com/office/drawing/2014/chart" uri="{C3380CC4-5D6E-409C-BE32-E72D297353CC}">
              <c16:uniqueId val="{00000000-5668-456F-868F-43807415A5EC}"/>
            </c:ext>
          </c:extLst>
        </c:ser>
        <c:ser>
          <c:idx val="1"/>
          <c:order val="1"/>
          <c:tx>
            <c:strRef>
              <c:f>Hoja2!$D$51</c:f>
              <c:strCache>
                <c:ptCount val="1"/>
                <c:pt idx="0">
                  <c:v>Porcentaje de Ejecución</c:v>
                </c:pt>
              </c:strCache>
            </c:strRef>
          </c:tx>
          <c:spPr>
            <a:solidFill>
              <a:schemeClr val="accent2"/>
            </a:solidFill>
            <a:ln>
              <a:noFill/>
            </a:ln>
            <a:effectLst/>
          </c:spPr>
          <c:invertIfNegative val="0"/>
          <c:dLbls>
            <c:delete val="1"/>
          </c:dLbls>
          <c:cat>
            <c:strRef>
              <c:f>Hoja2!$A$52:$A$54</c:f>
              <c:strCache>
                <c:ptCount val="3"/>
                <c:pt idx="0">
                  <c:v>STCNS</c:v>
                </c:pt>
                <c:pt idx="1">
                  <c:v>INEES</c:v>
                </c:pt>
                <c:pt idx="2">
                  <c:v>IGSNS</c:v>
                </c:pt>
              </c:strCache>
            </c:strRef>
          </c:cat>
          <c:val>
            <c:numRef>
              <c:f>Hoja2!$D$52:$D$54</c:f>
              <c:numCache>
                <c:formatCode>0.00%</c:formatCode>
                <c:ptCount val="3"/>
                <c:pt idx="0">
                  <c:v>0.61902096802870488</c:v>
                </c:pt>
                <c:pt idx="1">
                  <c:v>0.62777792203492599</c:v>
                </c:pt>
                <c:pt idx="2">
                  <c:v>0.65979335691724572</c:v>
                </c:pt>
              </c:numCache>
            </c:numRef>
          </c:val>
          <c:extLst>
            <c:ext xmlns:c16="http://schemas.microsoft.com/office/drawing/2014/chart" uri="{C3380CC4-5D6E-409C-BE32-E72D297353CC}">
              <c16:uniqueId val="{00000003-24F7-4F7F-B8D5-9399CDE7353D}"/>
            </c:ext>
          </c:extLst>
        </c:ser>
        <c:dLbls>
          <c:dLblPos val="outEnd"/>
          <c:showLegendKey val="0"/>
          <c:showVal val="1"/>
          <c:showCatName val="0"/>
          <c:showSerName val="0"/>
          <c:showPercent val="0"/>
          <c:showBubbleSize val="0"/>
        </c:dLbls>
        <c:gapWidth val="219"/>
        <c:overlap val="-27"/>
        <c:axId val="63273999"/>
        <c:axId val="63273519"/>
      </c:barChart>
      <c:catAx>
        <c:axId val="63273999"/>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GT"/>
          </a:p>
        </c:txPr>
        <c:crossAx val="63273519"/>
        <c:crosses val="autoZero"/>
        <c:auto val="1"/>
        <c:lblAlgn val="ctr"/>
        <c:lblOffset val="100"/>
        <c:noMultiLvlLbl val="0"/>
      </c:catAx>
      <c:valAx>
        <c:axId val="63273519"/>
        <c:scaling>
          <c:orientation val="minMax"/>
        </c:scaling>
        <c:delete val="1"/>
        <c:axPos val="l"/>
        <c:majorGridlines>
          <c:spPr>
            <a:ln w="9525" cap="flat" cmpd="sng" algn="ctr">
              <a:solidFill>
                <a:schemeClr val="tx1">
                  <a:lumMod val="15000"/>
                  <a:lumOff val="85000"/>
                </a:schemeClr>
              </a:solidFill>
              <a:round/>
            </a:ln>
            <a:effectLst/>
          </c:spPr>
        </c:majorGridlines>
        <c:numFmt formatCode="_(&quot;Q&quot;* #,##0.00_);_(&quot;Q&quot;* \(#,##0.00\);_(&quot;Q&quot;* &quot;-&quot;??_);_(@_)" sourceLinked="1"/>
        <c:majorTickMark val="out"/>
        <c:minorTickMark val="none"/>
        <c:tickLblPos val="nextTo"/>
        <c:crossAx val="63273999"/>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GT"/>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accent1">
          <a:shade val="15000"/>
        </a:schemeClr>
      </a:solidFill>
      <a:round/>
    </a:ln>
    <a:effectLst/>
  </c:spPr>
  <c:txPr>
    <a:bodyPr/>
    <a:lstStyle/>
    <a:p>
      <a:pPr>
        <a:defRPr b="1">
          <a:latin typeface="Arial" panose="020B0604020202020204" pitchFamily="34" charset="0"/>
          <a:cs typeface="Arial" panose="020B0604020202020204" pitchFamily="34" charset="0"/>
        </a:defRPr>
      </a:pPr>
      <a:endParaRPr lang="es-GT"/>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3" Type="http://schemas.openxmlformats.org/officeDocument/2006/relationships/customXml" Target="../ink/ink1.xml"/><Relationship Id="rId12"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xml"/><Relationship Id="rId11" Type="http://schemas.openxmlformats.org/officeDocument/2006/relationships/chart" Target="../charts/chart2.xml"/><Relationship Id="rId10" Type="http://schemas.openxmlformats.org/officeDocument/2006/relationships/hyperlink" Target="https://stcns.gob.gt/comentarios-sugerencias/" TargetMode="External"/><Relationship Id="rId9" Type="http://schemas.openxmlformats.org/officeDocument/2006/relationships/hyperlink" Target="https://stcns.gob.gt/solicitud-de-informacion-publica/" TargetMode="Externa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8</xdr:col>
      <xdr:colOff>1471083</xdr:colOff>
      <xdr:row>19</xdr:row>
      <xdr:rowOff>158751</xdr:rowOff>
    </xdr:from>
    <xdr:to>
      <xdr:col>13</xdr:col>
      <xdr:colOff>0</xdr:colOff>
      <xdr:row>28</xdr:row>
      <xdr:rowOff>21168</xdr:rowOff>
    </xdr:to>
    <xdr:graphicFrame macro="">
      <xdr:nvGraphicFramePr>
        <xdr:cNvPr id="3" name="Gráfico 2">
          <a:extLst>
            <a:ext uri="{FF2B5EF4-FFF2-40B4-BE49-F238E27FC236}">
              <a16:creationId xmlns:a16="http://schemas.microsoft.com/office/drawing/2014/main" id="{3BEA2D25-B8E1-49B4-90E1-D6C848D11F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133351</xdr:colOff>
      <xdr:row>1</xdr:row>
      <xdr:rowOff>190500</xdr:rowOff>
    </xdr:from>
    <xdr:to>
      <xdr:col>1</xdr:col>
      <xdr:colOff>1182461</xdr:colOff>
      <xdr:row>5</xdr:row>
      <xdr:rowOff>176894</xdr:rowOff>
    </xdr:to>
    <xdr:pic>
      <xdr:nvPicPr>
        <xdr:cNvPr id="2" name="Imagen 1">
          <a:extLst>
            <a:ext uri="{FF2B5EF4-FFF2-40B4-BE49-F238E27FC236}">
              <a16:creationId xmlns:a16="http://schemas.microsoft.com/office/drawing/2014/main" id="{FF8E3312-CE00-4D16-97E6-833F369DEEC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1" y="381000"/>
          <a:ext cx="2886074" cy="1000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285390</xdr:colOff>
      <xdr:row>17</xdr:row>
      <xdr:rowOff>85590</xdr:rowOff>
    </xdr:from>
    <xdr:to>
      <xdr:col>11</xdr:col>
      <xdr:colOff>285750</xdr:colOff>
      <xdr:row>17</xdr:row>
      <xdr:rowOff>85950</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6" name="Entrada de lápiz 5">
              <a:extLst>
                <a:ext uri="{FF2B5EF4-FFF2-40B4-BE49-F238E27FC236}">
                  <a16:creationId xmlns:a16="http://schemas.microsoft.com/office/drawing/2014/main" id="{EB9EDD9B-3117-6AAC-F8F5-5106BF96FE98}"/>
                </a:ext>
              </a:extLst>
            </xdr14:cNvPr>
            <xdr14:cNvContentPartPr/>
          </xdr14:nvContentPartPr>
          <xdr14:nvPr macro=""/>
          <xdr14:xfrm>
            <a:off x="11886840" y="6886440"/>
            <a:ext cx="360" cy="360"/>
          </xdr14:xfrm>
        </xdr:contentPart>
      </mc:Choice>
      <mc:Fallback xmlns="">
        <xdr:pic>
          <xdr:nvPicPr>
            <xdr:cNvPr id="6" name="Entrada de lápiz 5">
              <a:extLst>
                <a:ext uri="{FF2B5EF4-FFF2-40B4-BE49-F238E27FC236}">
                  <a16:creationId xmlns:a16="http://schemas.microsoft.com/office/drawing/2014/main" id="{EB9EDD9B-3117-6AAC-F8F5-5106BF96FE98}"/>
                </a:ext>
              </a:extLst>
            </xdr:cNvPr>
            <xdr:cNvPicPr/>
          </xdr:nvPicPr>
          <xdr:blipFill>
            <a:blip xmlns:r="http://schemas.openxmlformats.org/officeDocument/2006/relationships" r:embed="rId8"/>
            <a:stretch>
              <a:fillRect/>
            </a:stretch>
          </xdr:blipFill>
          <xdr:spPr>
            <a:xfrm>
              <a:off x="11878200" y="6877800"/>
              <a:ext cx="18000" cy="18000"/>
            </a:xfrm>
            <a:prstGeom prst="rect">
              <a:avLst/>
            </a:prstGeom>
          </xdr:spPr>
        </xdr:pic>
      </mc:Fallback>
    </mc:AlternateContent>
    <xdr:clientData/>
  </xdr:twoCellAnchor>
  <xdr:twoCellAnchor>
    <xdr:from>
      <xdr:col>3</xdr:col>
      <xdr:colOff>442634</xdr:colOff>
      <xdr:row>34</xdr:row>
      <xdr:rowOff>49629</xdr:rowOff>
    </xdr:from>
    <xdr:to>
      <xdr:col>7</xdr:col>
      <xdr:colOff>33330</xdr:colOff>
      <xdr:row>38</xdr:row>
      <xdr:rowOff>112059</xdr:rowOff>
    </xdr:to>
    <xdr:sp macro="" textlink="">
      <xdr:nvSpPr>
        <xdr:cNvPr id="7" name="Rectángulo: esquinas redondeadas 6">
          <a:hlinkClick xmlns:r="http://schemas.openxmlformats.org/officeDocument/2006/relationships" r:id="rId9"/>
          <a:extLst>
            <a:ext uri="{FF2B5EF4-FFF2-40B4-BE49-F238E27FC236}">
              <a16:creationId xmlns:a16="http://schemas.microsoft.com/office/drawing/2014/main" id="{C1CDBDF9-2C64-451D-9E20-5CFFF0631364}"/>
            </a:ext>
          </a:extLst>
        </xdr:cNvPr>
        <xdr:cNvSpPr/>
      </xdr:nvSpPr>
      <xdr:spPr>
        <a:xfrm>
          <a:off x="5137899" y="12880364"/>
          <a:ext cx="3232607" cy="869254"/>
        </a:xfrm>
        <a:prstGeom prst="roundRect">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s-GT" sz="1600">
              <a:latin typeface="Altivo Medium" panose="020B0000000000000000" pitchFamily="34" charset="0"/>
            </a:rPr>
            <a:t>Consulta</a:t>
          </a:r>
          <a:r>
            <a:rPr lang="es-GT" sz="1600" baseline="0">
              <a:latin typeface="Altivo Medium" panose="020B0000000000000000" pitchFamily="34" charset="0"/>
            </a:rPr>
            <a:t> de Información Pública</a:t>
          </a:r>
          <a:endParaRPr lang="es-GT" sz="1600">
            <a:latin typeface="Altivo Medium" panose="020B0000000000000000" pitchFamily="34" charset="0"/>
          </a:endParaRPr>
        </a:p>
      </xdr:txBody>
    </xdr:sp>
    <xdr:clientData/>
  </xdr:twoCellAnchor>
  <xdr:twoCellAnchor>
    <xdr:from>
      <xdr:col>7</xdr:col>
      <xdr:colOff>392527</xdr:colOff>
      <xdr:row>34</xdr:row>
      <xdr:rowOff>61154</xdr:rowOff>
    </xdr:from>
    <xdr:to>
      <xdr:col>9</xdr:col>
      <xdr:colOff>69669</xdr:colOff>
      <xdr:row>38</xdr:row>
      <xdr:rowOff>134470</xdr:rowOff>
    </xdr:to>
    <xdr:sp macro="" textlink="">
      <xdr:nvSpPr>
        <xdr:cNvPr id="8" name="Rectángulo: esquinas redondeadas 7">
          <a:hlinkClick xmlns:r="http://schemas.openxmlformats.org/officeDocument/2006/relationships" r:id="rId10"/>
          <a:extLst>
            <a:ext uri="{FF2B5EF4-FFF2-40B4-BE49-F238E27FC236}">
              <a16:creationId xmlns:a16="http://schemas.microsoft.com/office/drawing/2014/main" id="{D986C905-68C0-4A3E-9D0A-CB4918C19D39}"/>
            </a:ext>
          </a:extLst>
        </xdr:cNvPr>
        <xdr:cNvSpPr/>
      </xdr:nvSpPr>
      <xdr:spPr>
        <a:xfrm>
          <a:off x="8729703" y="12891889"/>
          <a:ext cx="3218201" cy="880140"/>
        </a:xfrm>
        <a:prstGeom prst="roundRect">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s-GT" sz="1600">
              <a:latin typeface="Altivo Medium" panose="020B0000000000000000" pitchFamily="34" charset="0"/>
            </a:rPr>
            <a:t>Comentarios o Sugerencias </a:t>
          </a:r>
        </a:p>
      </xdr:txBody>
    </xdr:sp>
    <xdr:clientData/>
  </xdr:twoCellAnchor>
  <xdr:twoCellAnchor>
    <xdr:from>
      <xdr:col>6</xdr:col>
      <xdr:colOff>157368</xdr:colOff>
      <xdr:row>14</xdr:row>
      <xdr:rowOff>82826</xdr:rowOff>
    </xdr:from>
    <xdr:to>
      <xdr:col>13</xdr:col>
      <xdr:colOff>16564</xdr:colOff>
      <xdr:row>19</xdr:row>
      <xdr:rowOff>24848</xdr:rowOff>
    </xdr:to>
    <xdr:graphicFrame macro="">
      <xdr:nvGraphicFramePr>
        <xdr:cNvPr id="5" name="Gráfico 4">
          <a:extLst>
            <a:ext uri="{FF2B5EF4-FFF2-40B4-BE49-F238E27FC236}">
              <a16:creationId xmlns:a16="http://schemas.microsoft.com/office/drawing/2014/main" id="{23ED9AE7-AE83-43AF-9DCB-24295BE8F4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655023</xdr:colOff>
      <xdr:row>21</xdr:row>
      <xdr:rowOff>244080</xdr:rowOff>
    </xdr:from>
    <xdr:to>
      <xdr:col>12</xdr:col>
      <xdr:colOff>719909</xdr:colOff>
      <xdr:row>24</xdr:row>
      <xdr:rowOff>160526</xdr:rowOff>
    </xdr:to>
    <xdr:sp macro="" textlink="">
      <xdr:nvSpPr>
        <xdr:cNvPr id="9" name="CuadroTexto 1">
          <a:extLst>
            <a:ext uri="{FF2B5EF4-FFF2-40B4-BE49-F238E27FC236}">
              <a16:creationId xmlns:a16="http://schemas.microsoft.com/office/drawing/2014/main" id="{696A087D-49FE-6CEE-F8BD-2EB3EC935C53}"/>
            </a:ext>
          </a:extLst>
        </xdr:cNvPr>
        <xdr:cNvSpPr txBox="1"/>
      </xdr:nvSpPr>
      <xdr:spPr>
        <a:xfrm>
          <a:off x="13436382" y="10775158"/>
          <a:ext cx="826886" cy="220056"/>
        </a:xfrm>
        <a:prstGeom prst="rect">
          <a:avLst/>
        </a:prstGeom>
        <a:ln>
          <a:solidFill>
            <a:schemeClr val="tx1"/>
          </a:solidFill>
        </a:ln>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GT" sz="900" b="1" kern="1200">
              <a:latin typeface="Arial" panose="020B0604020202020204" pitchFamily="34" charset="0"/>
              <a:cs typeface="Arial" panose="020B0604020202020204" pitchFamily="34" charset="0"/>
            </a:rPr>
            <a:t>  63.16 %</a:t>
          </a:r>
        </a:p>
      </xdr:txBody>
    </xdr:sp>
    <xdr:clientData/>
  </xdr:twoCellAnchor>
  <xdr:twoCellAnchor editAs="oneCell">
    <xdr:from>
      <xdr:col>15</xdr:col>
      <xdr:colOff>1257300</xdr:colOff>
      <xdr:row>1</xdr:row>
      <xdr:rowOff>38100</xdr:rowOff>
    </xdr:from>
    <xdr:to>
      <xdr:col>16</xdr:col>
      <xdr:colOff>1606275</xdr:colOff>
      <xdr:row>7</xdr:row>
      <xdr:rowOff>187050</xdr:rowOff>
    </xdr:to>
    <xdr:pic>
      <xdr:nvPicPr>
        <xdr:cNvPr id="10" name="Imagen 9">
          <a:extLst>
            <a:ext uri="{FF2B5EF4-FFF2-40B4-BE49-F238E27FC236}">
              <a16:creationId xmlns:a16="http://schemas.microsoft.com/office/drawing/2014/main" id="{BFD1EC09-7BA2-78C0-11AB-AF6AE09316CC}"/>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6983075" y="276225"/>
          <a:ext cx="1692000" cy="169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2447925</xdr:colOff>
      <xdr:row>9</xdr:row>
      <xdr:rowOff>119062</xdr:rowOff>
    </xdr:from>
    <xdr:to>
      <xdr:col>5</xdr:col>
      <xdr:colOff>0</xdr:colOff>
      <xdr:row>24</xdr:row>
      <xdr:rowOff>4762</xdr:rowOff>
    </xdr:to>
    <xdr:graphicFrame macro="">
      <xdr:nvGraphicFramePr>
        <xdr:cNvPr id="2" name="Gráfico 1">
          <a:extLst>
            <a:ext uri="{FF2B5EF4-FFF2-40B4-BE49-F238E27FC236}">
              <a16:creationId xmlns:a16="http://schemas.microsoft.com/office/drawing/2014/main" id="{21C03861-77B5-FA7E-4CC1-16658E67F5C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87924</xdr:colOff>
      <xdr:row>9</xdr:row>
      <xdr:rowOff>79864</xdr:rowOff>
    </xdr:from>
    <xdr:to>
      <xdr:col>1</xdr:col>
      <xdr:colOff>2088174</xdr:colOff>
      <xdr:row>19</xdr:row>
      <xdr:rowOff>137014</xdr:rowOff>
    </xdr:to>
    <xdr:graphicFrame macro="">
      <xdr:nvGraphicFramePr>
        <xdr:cNvPr id="9" name="Gráfico 8">
          <a:extLst>
            <a:ext uri="{FF2B5EF4-FFF2-40B4-BE49-F238E27FC236}">
              <a16:creationId xmlns:a16="http://schemas.microsoft.com/office/drawing/2014/main" id="{AA6F674E-BF7A-4F95-BE2C-01B182BA59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46892</xdr:colOff>
      <xdr:row>39</xdr:row>
      <xdr:rowOff>15386</xdr:rowOff>
    </xdr:from>
    <xdr:to>
      <xdr:col>9</xdr:col>
      <xdr:colOff>757603</xdr:colOff>
      <xdr:row>53</xdr:row>
      <xdr:rowOff>91586</xdr:rowOff>
    </xdr:to>
    <xdr:graphicFrame macro="">
      <xdr:nvGraphicFramePr>
        <xdr:cNvPr id="3" name="Gráfico 2">
          <a:extLst>
            <a:ext uri="{FF2B5EF4-FFF2-40B4-BE49-F238E27FC236}">
              <a16:creationId xmlns:a16="http://schemas.microsoft.com/office/drawing/2014/main" id="{965C51F0-ABC1-A788-63F4-2F8CDBCDAEB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29308</xdr:colOff>
      <xdr:row>54</xdr:row>
      <xdr:rowOff>5863</xdr:rowOff>
    </xdr:from>
    <xdr:to>
      <xdr:col>9</xdr:col>
      <xdr:colOff>740019</xdr:colOff>
      <xdr:row>68</xdr:row>
      <xdr:rowOff>82063</xdr:rowOff>
    </xdr:to>
    <xdr:graphicFrame macro="">
      <xdr:nvGraphicFramePr>
        <xdr:cNvPr id="4" name="Gráfico 3">
          <a:extLst>
            <a:ext uri="{FF2B5EF4-FFF2-40B4-BE49-F238E27FC236}">
              <a16:creationId xmlns:a16="http://schemas.microsoft.com/office/drawing/2014/main" id="{3E3C808D-A6F3-DF58-79DD-7BE833BABFC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0.02277</cdr:x>
      <cdr:y>0.04647</cdr:y>
    </cdr:from>
    <cdr:to>
      <cdr:x>0.35221</cdr:x>
      <cdr:y>0.81036</cdr:y>
    </cdr:to>
    <cdr:sp macro="" textlink="">
      <cdr:nvSpPr>
        <cdr:cNvPr id="2" name="Rectángulo 1">
          <a:extLst xmlns:a="http://schemas.openxmlformats.org/drawingml/2006/main">
            <a:ext uri="{FF2B5EF4-FFF2-40B4-BE49-F238E27FC236}">
              <a16:creationId xmlns:a16="http://schemas.microsoft.com/office/drawing/2014/main" id="{1025E7D7-0BC9-B808-A7CE-08D6E66A4F20}"/>
            </a:ext>
          </a:extLst>
        </cdr:cNvPr>
        <cdr:cNvSpPr/>
      </cdr:nvSpPr>
      <cdr:spPr>
        <a:xfrm xmlns:a="http://schemas.openxmlformats.org/drawingml/2006/main">
          <a:off x="104042" y="127487"/>
          <a:ext cx="1504950" cy="2095500"/>
        </a:xfrm>
        <a:prstGeom xmlns:a="http://schemas.openxmlformats.org/drawingml/2006/main" prst="rect">
          <a:avLst/>
        </a:prstGeom>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algn="ctr"/>
          <a:r>
            <a:rPr lang="es-GT" sz="1400" kern="1200">
              <a:latin typeface="Arial" panose="020B0604020202020204" pitchFamily="34" charset="0"/>
              <a:cs typeface="Arial" panose="020B0604020202020204" pitchFamily="34" charset="0"/>
            </a:rPr>
            <a:t>Gestión Presupuestaria Acumulada</a:t>
          </a:r>
          <a:r>
            <a:rPr lang="es-GT" sz="1400" kern="1200" baseline="0">
              <a:latin typeface="Arial" panose="020B0604020202020204" pitchFamily="34" charset="0"/>
              <a:cs typeface="Arial" panose="020B0604020202020204" pitchFamily="34" charset="0"/>
            </a:rPr>
            <a:t> al Mes de Julio</a:t>
          </a:r>
        </a:p>
        <a:p xmlns:a="http://schemas.openxmlformats.org/drawingml/2006/main">
          <a:pPr algn="ctr"/>
          <a:endParaRPr lang="es-GT" sz="1600" kern="1200" baseline="0">
            <a:latin typeface="Arial" panose="020B0604020202020204" pitchFamily="34" charset="0"/>
            <a:cs typeface="Arial" panose="020B0604020202020204" pitchFamily="34" charset="0"/>
          </a:endParaRPr>
        </a:p>
        <a:p xmlns:a="http://schemas.openxmlformats.org/drawingml/2006/main">
          <a:pPr algn="ctr"/>
          <a:r>
            <a:rPr lang="es-GT" sz="2800" kern="1200" baseline="0">
              <a:latin typeface="Arial" panose="020B0604020202020204" pitchFamily="34" charset="0"/>
              <a:cs typeface="Arial" panose="020B0604020202020204" pitchFamily="34" charset="0"/>
            </a:rPr>
            <a:t>54.18% </a:t>
          </a:r>
          <a:endParaRPr lang="es-GT" sz="2800" kern="1200">
            <a:latin typeface="Arial" panose="020B0604020202020204" pitchFamily="34" charset="0"/>
            <a:cs typeface="Arial" panose="020B0604020202020204" pitchFamily="34" charset="0"/>
          </a:endParaRPr>
        </a:p>
      </cdr:txBody>
    </cdr:sp>
  </cdr:relSizeAnchor>
</c:userShapes>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7-01T16:48:31.703"/>
    </inkml:context>
    <inkml:brush xml:id="br0">
      <inkml:brushProperty name="width" value="0.05" units="cm"/>
      <inkml:brushProperty name="height" value="0.05" units="cm"/>
      <inkml:brushProperty name="color" value="#E71224"/>
    </inkml:brush>
  </inkml:definitions>
  <inkml:trace contextRef="#ctx0" brushRef="#br0">1 1 24575,'0'0'-8191</inkml:trace>
</inkm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9A090-551F-427E-B70A-0B8B1511B464}">
  <sheetPr>
    <pageSetUpPr fitToPage="1"/>
  </sheetPr>
  <dimension ref="A1:R52"/>
  <sheetViews>
    <sheetView showGridLines="0" tabSelected="1" topLeftCell="F1" zoomScaleNormal="100" workbookViewId="0">
      <selection activeCell="S4" sqref="S4"/>
    </sheetView>
  </sheetViews>
  <sheetFormatPr baseColWidth="10" defaultRowHeight="15" x14ac:dyDescent="0.25"/>
  <cols>
    <col min="1" max="1" width="27.5703125" customWidth="1"/>
    <col min="2" max="2" width="41.140625" customWidth="1"/>
    <col min="3" max="3" width="1.7109375" style="1" customWidth="1"/>
    <col min="5" max="5" width="20" customWidth="1"/>
    <col min="6" max="6" width="20.42578125" bestFit="1" customWidth="1"/>
    <col min="7" max="7" width="2.7109375" style="1" customWidth="1"/>
    <col min="8" max="8" width="31" customWidth="1"/>
    <col min="9" max="9" width="22.140625" customWidth="1"/>
    <col min="10" max="10" width="2.140625" style="1" customWidth="1"/>
    <col min="13" max="13" width="19" bestFit="1" customWidth="1"/>
    <col min="14" max="14" width="2.28515625" style="1" customWidth="1"/>
    <col min="16" max="16" width="20.140625" customWidth="1"/>
    <col min="17" max="17" width="24.5703125" customWidth="1"/>
    <col min="18" max="18" width="14.5703125" bestFit="1" customWidth="1"/>
  </cols>
  <sheetData>
    <row r="1" spans="1:18" ht="18.75" customHeight="1" x14ac:dyDescent="0.25">
      <c r="A1" s="5"/>
      <c r="B1" s="5"/>
      <c r="C1" s="6"/>
      <c r="D1" s="5"/>
      <c r="E1" s="5"/>
      <c r="F1" s="5"/>
      <c r="G1" s="6"/>
      <c r="H1" s="5"/>
      <c r="I1" s="5"/>
      <c r="J1" s="6"/>
      <c r="K1" s="5"/>
      <c r="L1" s="5"/>
      <c r="M1" s="5"/>
      <c r="N1" s="6"/>
      <c r="O1" s="5"/>
      <c r="P1" s="5"/>
      <c r="Q1" s="5"/>
    </row>
    <row r="2" spans="1:18" ht="20.25" x14ac:dyDescent="0.25">
      <c r="A2" s="77" t="s">
        <v>25</v>
      </c>
      <c r="B2" s="77"/>
      <c r="C2" s="77"/>
      <c r="D2" s="77"/>
      <c r="E2" s="77"/>
      <c r="F2" s="77"/>
      <c r="G2" s="77"/>
      <c r="H2" s="77"/>
      <c r="I2" s="77"/>
      <c r="J2" s="77"/>
      <c r="K2" s="77"/>
      <c r="L2" s="77"/>
      <c r="M2" s="77"/>
      <c r="N2" s="77"/>
      <c r="O2" s="77"/>
      <c r="P2" s="77"/>
      <c r="Q2" s="5"/>
    </row>
    <row r="3" spans="1:18" ht="20.25" x14ac:dyDescent="0.25">
      <c r="A3" s="78" t="s">
        <v>55</v>
      </c>
      <c r="B3" s="78"/>
      <c r="C3" s="78"/>
      <c r="D3" s="78"/>
      <c r="E3" s="78"/>
      <c r="F3" s="78"/>
      <c r="G3" s="78"/>
      <c r="H3" s="78"/>
      <c r="I3" s="78"/>
      <c r="J3" s="78"/>
      <c r="K3" s="78"/>
      <c r="L3" s="78"/>
      <c r="M3" s="78"/>
      <c r="N3" s="78"/>
      <c r="O3" s="78"/>
      <c r="P3" s="78"/>
      <c r="Q3" s="5"/>
    </row>
    <row r="4" spans="1:18" ht="20.25" x14ac:dyDescent="0.25">
      <c r="A4" s="79" t="s">
        <v>45</v>
      </c>
      <c r="B4" s="79"/>
      <c r="C4" s="79"/>
      <c r="D4" s="79"/>
      <c r="E4" s="79"/>
      <c r="F4" s="79"/>
      <c r="G4" s="79"/>
      <c r="H4" s="79"/>
      <c r="I4" s="79"/>
      <c r="J4" s="79"/>
      <c r="K4" s="79"/>
      <c r="L4" s="79"/>
      <c r="M4" s="79"/>
      <c r="N4" s="79"/>
      <c r="O4" s="79"/>
      <c r="P4" s="79"/>
      <c r="Q4" s="5"/>
    </row>
    <row r="5" spans="1:18" ht="20.25" x14ac:dyDescent="0.25">
      <c r="A5" s="79" t="s">
        <v>46</v>
      </c>
      <c r="B5" s="79"/>
      <c r="C5" s="79"/>
      <c r="D5" s="79"/>
      <c r="E5" s="79"/>
      <c r="F5" s="79"/>
      <c r="G5" s="79"/>
      <c r="H5" s="79"/>
      <c r="I5" s="79"/>
      <c r="J5" s="79"/>
      <c r="K5" s="79"/>
      <c r="L5" s="79"/>
      <c r="M5" s="79"/>
      <c r="N5" s="79"/>
      <c r="O5" s="79"/>
      <c r="P5" s="79"/>
      <c r="Q5" s="5"/>
    </row>
    <row r="6" spans="1:18" ht="20.25" x14ac:dyDescent="0.25">
      <c r="A6" s="79" t="s">
        <v>47</v>
      </c>
      <c r="B6" s="79"/>
      <c r="C6" s="79"/>
      <c r="D6" s="79"/>
      <c r="E6" s="79"/>
      <c r="F6" s="79"/>
      <c r="G6" s="79"/>
      <c r="H6" s="79"/>
      <c r="I6" s="79"/>
      <c r="J6" s="79"/>
      <c r="K6" s="79"/>
      <c r="L6" s="79"/>
      <c r="M6" s="79"/>
      <c r="N6" s="79"/>
      <c r="O6" s="79"/>
      <c r="P6" s="79"/>
      <c r="Q6" s="5"/>
    </row>
    <row r="7" spans="1:18" ht="20.25" customHeight="1" x14ac:dyDescent="0.25">
      <c r="A7" s="67"/>
      <c r="B7" s="67"/>
      <c r="C7" s="67"/>
      <c r="D7" s="67"/>
      <c r="E7" s="67"/>
      <c r="F7" s="67"/>
      <c r="G7" s="67"/>
      <c r="H7" s="67"/>
      <c r="I7" s="67"/>
      <c r="J7" s="67"/>
      <c r="K7" s="67"/>
      <c r="L7" s="67"/>
      <c r="M7" s="67"/>
      <c r="N7" s="67"/>
      <c r="O7" s="67"/>
      <c r="P7" s="67"/>
      <c r="Q7" s="67"/>
    </row>
    <row r="8" spans="1:18" ht="16.5" customHeight="1" thickBot="1" x14ac:dyDescent="0.3">
      <c r="A8" s="67"/>
      <c r="B8" s="67"/>
      <c r="C8" s="67"/>
      <c r="D8" s="67"/>
      <c r="E8" s="67"/>
      <c r="F8" s="67"/>
      <c r="G8" s="67"/>
      <c r="H8" s="67"/>
      <c r="I8" s="67"/>
      <c r="J8" s="67"/>
      <c r="K8" s="67"/>
      <c r="L8" s="67"/>
      <c r="M8" s="67"/>
      <c r="N8" s="67"/>
      <c r="O8" s="67"/>
      <c r="P8" s="67"/>
      <c r="Q8" s="67"/>
    </row>
    <row r="9" spans="1:18" ht="52.5" customHeight="1" thickBot="1" x14ac:dyDescent="0.3">
      <c r="A9" s="97" t="s">
        <v>38</v>
      </c>
      <c r="B9" s="98"/>
      <c r="C9" s="5"/>
      <c r="D9" s="87" t="s">
        <v>44</v>
      </c>
      <c r="E9" s="116"/>
      <c r="F9" s="88"/>
      <c r="G9" s="3"/>
      <c r="H9" s="87" t="s">
        <v>56</v>
      </c>
      <c r="I9" s="88"/>
      <c r="J9" s="3"/>
      <c r="K9" s="86" t="s">
        <v>57</v>
      </c>
      <c r="L9" s="86"/>
      <c r="M9" s="86"/>
      <c r="N9" s="3"/>
      <c r="O9" s="112" t="s">
        <v>14</v>
      </c>
      <c r="P9" s="113"/>
      <c r="Q9" s="113"/>
    </row>
    <row r="10" spans="1:18" ht="44.25" customHeight="1" x14ac:dyDescent="0.25">
      <c r="A10" s="80" t="s">
        <v>0</v>
      </c>
      <c r="B10" s="99" t="s">
        <v>1</v>
      </c>
      <c r="C10" s="5"/>
      <c r="D10" s="84" t="s">
        <v>48</v>
      </c>
      <c r="E10" s="85"/>
      <c r="F10" s="7">
        <v>15382705</v>
      </c>
      <c r="G10" s="8"/>
      <c r="H10" s="25" t="s">
        <v>8</v>
      </c>
      <c r="I10" s="11">
        <f>Q13+Q14+Q15</f>
        <v>1720241.5</v>
      </c>
      <c r="J10" s="9"/>
      <c r="K10" s="93" t="s">
        <v>34</v>
      </c>
      <c r="L10" s="93"/>
      <c r="M10" s="94">
        <f>I10+I11+I12+I13+I14</f>
        <v>2299392.15</v>
      </c>
      <c r="N10" s="9"/>
      <c r="O10" s="89" t="s">
        <v>51</v>
      </c>
      <c r="P10" s="90"/>
      <c r="Q10" s="10">
        <v>11318452</v>
      </c>
    </row>
    <row r="11" spans="1:18" ht="45" customHeight="1" x14ac:dyDescent="0.25">
      <c r="A11" s="81"/>
      <c r="B11" s="83"/>
      <c r="C11" s="5"/>
      <c r="D11" s="84" t="s">
        <v>49</v>
      </c>
      <c r="E11" s="85"/>
      <c r="F11" s="7">
        <v>7702295</v>
      </c>
      <c r="G11" s="8"/>
      <c r="H11" s="25" t="s">
        <v>9</v>
      </c>
      <c r="I11" s="11">
        <v>299491.28000000003</v>
      </c>
      <c r="J11" s="9"/>
      <c r="K11" s="93"/>
      <c r="L11" s="93"/>
      <c r="M11" s="94"/>
      <c r="N11" s="6"/>
      <c r="O11" s="84" t="s">
        <v>52</v>
      </c>
      <c r="P11" s="85"/>
      <c r="Q11" s="11">
        <v>6178997</v>
      </c>
    </row>
    <row r="12" spans="1:18" ht="45" customHeight="1" x14ac:dyDescent="0.25">
      <c r="A12" s="80" t="s">
        <v>2</v>
      </c>
      <c r="B12" s="82" t="s">
        <v>3</v>
      </c>
      <c r="C12" s="5"/>
      <c r="D12" s="84" t="s">
        <v>50</v>
      </c>
      <c r="E12" s="85"/>
      <c r="F12" s="7">
        <v>7915000</v>
      </c>
      <c r="G12" s="8"/>
      <c r="H12" s="25" t="s">
        <v>10</v>
      </c>
      <c r="I12" s="11">
        <v>156604.81</v>
      </c>
      <c r="J12" s="9"/>
      <c r="K12" s="86" t="s">
        <v>58</v>
      </c>
      <c r="L12" s="86"/>
      <c r="M12" s="86"/>
      <c r="N12" s="6"/>
      <c r="O12" s="84" t="s">
        <v>53</v>
      </c>
      <c r="P12" s="85"/>
      <c r="Q12" s="11">
        <v>6740552</v>
      </c>
    </row>
    <row r="13" spans="1:18" ht="63" customHeight="1" x14ac:dyDescent="0.25">
      <c r="A13" s="81"/>
      <c r="B13" s="83"/>
      <c r="C13" s="5"/>
      <c r="D13" s="95" t="s">
        <v>59</v>
      </c>
      <c r="E13" s="96"/>
      <c r="F13" s="14">
        <v>1187275.24</v>
      </c>
      <c r="G13" s="8"/>
      <c r="H13" s="25" t="s">
        <v>11</v>
      </c>
      <c r="I13" s="11">
        <v>76090.600000000006</v>
      </c>
      <c r="J13" s="9"/>
      <c r="K13" s="93" t="s">
        <v>13</v>
      </c>
      <c r="L13" s="93"/>
      <c r="M13" s="94">
        <f>M10</f>
        <v>2299392.15</v>
      </c>
      <c r="N13" s="6"/>
      <c r="O13" s="91" t="s">
        <v>60</v>
      </c>
      <c r="P13" s="92"/>
      <c r="Q13" s="15">
        <v>783297.42</v>
      </c>
    </row>
    <row r="14" spans="1:18" ht="73.5" customHeight="1" x14ac:dyDescent="0.25">
      <c r="A14" s="80" t="s">
        <v>4</v>
      </c>
      <c r="B14" s="82" t="s">
        <v>5</v>
      </c>
      <c r="C14" s="5"/>
      <c r="D14" s="95" t="s">
        <v>61</v>
      </c>
      <c r="E14" s="96"/>
      <c r="F14" s="14">
        <v>521860.45</v>
      </c>
      <c r="G14" s="8"/>
      <c r="H14" s="25" t="s">
        <v>12</v>
      </c>
      <c r="I14" s="11">
        <v>46963.96</v>
      </c>
      <c r="J14" s="9"/>
      <c r="K14" s="93"/>
      <c r="L14" s="93"/>
      <c r="M14" s="94"/>
      <c r="N14" s="6"/>
      <c r="O14" s="91" t="s">
        <v>62</v>
      </c>
      <c r="P14" s="92"/>
      <c r="Q14" s="15">
        <v>436540.4</v>
      </c>
    </row>
    <row r="15" spans="1:18" ht="59.25" customHeight="1" x14ac:dyDescent="0.25">
      <c r="A15" s="81"/>
      <c r="B15" s="83"/>
      <c r="C15" s="5"/>
      <c r="D15" s="95" t="s">
        <v>63</v>
      </c>
      <c r="E15" s="96"/>
      <c r="F15" s="14">
        <v>590256.46</v>
      </c>
      <c r="G15" s="8"/>
      <c r="J15" s="3"/>
      <c r="K15" s="5"/>
      <c r="L15" s="5"/>
      <c r="M15" s="5"/>
      <c r="N15" s="6"/>
      <c r="O15" s="91" t="s">
        <v>64</v>
      </c>
      <c r="P15" s="92"/>
      <c r="Q15" s="15">
        <v>500403.68</v>
      </c>
      <c r="R15" s="26"/>
    </row>
    <row r="16" spans="1:18" ht="61.5" customHeight="1" x14ac:dyDescent="0.25">
      <c r="A16" s="80" t="s">
        <v>31</v>
      </c>
      <c r="B16" s="82" t="s">
        <v>33</v>
      </c>
      <c r="C16" s="5"/>
      <c r="D16" s="84" t="s">
        <v>65</v>
      </c>
      <c r="E16" s="85"/>
      <c r="F16" s="16">
        <f>F13/F10</f>
        <v>7.7182474733800063E-2</v>
      </c>
      <c r="G16" s="8"/>
      <c r="J16" s="9"/>
      <c r="K16" s="5"/>
      <c r="L16" s="5"/>
      <c r="M16" s="5"/>
      <c r="N16" s="6"/>
      <c r="O16" s="84" t="s">
        <v>66</v>
      </c>
      <c r="P16" s="85"/>
      <c r="Q16" s="16">
        <f>Q13/Q10</f>
        <v>6.9205348929341229E-2</v>
      </c>
      <c r="R16" s="26"/>
    </row>
    <row r="17" spans="1:17" ht="66.75" customHeight="1" x14ac:dyDescent="0.25">
      <c r="A17" s="81"/>
      <c r="B17" s="83"/>
      <c r="C17" s="5"/>
      <c r="D17" s="84" t="s">
        <v>67</v>
      </c>
      <c r="E17" s="85"/>
      <c r="F17" s="16">
        <f t="shared" ref="F17:F18" si="0">F14/F11</f>
        <v>6.7753890236611297E-2</v>
      </c>
      <c r="G17" s="17"/>
      <c r="J17" s="9"/>
      <c r="K17" s="5"/>
      <c r="L17" s="5"/>
      <c r="M17" s="5"/>
      <c r="N17" s="6"/>
      <c r="O17" s="84" t="s">
        <v>68</v>
      </c>
      <c r="P17" s="85"/>
      <c r="Q17" s="16">
        <f>Q14/Q11</f>
        <v>7.0649071362229185E-2</v>
      </c>
    </row>
    <row r="18" spans="1:17" ht="66" customHeight="1" thickBot="1" x14ac:dyDescent="0.3">
      <c r="A18" s="80" t="s">
        <v>6</v>
      </c>
      <c r="B18" s="82" t="s">
        <v>7</v>
      </c>
      <c r="C18" s="5"/>
      <c r="D18" s="84" t="s">
        <v>69</v>
      </c>
      <c r="E18" s="85"/>
      <c r="F18" s="123">
        <f t="shared" si="0"/>
        <v>7.4574410612760572E-2</v>
      </c>
      <c r="G18" s="17"/>
      <c r="J18" s="9"/>
      <c r="K18" s="5"/>
      <c r="L18" s="5"/>
      <c r="M18" s="5"/>
      <c r="N18" s="6"/>
      <c r="O18" s="121" t="s">
        <v>70</v>
      </c>
      <c r="P18" s="122"/>
      <c r="Q18" s="18">
        <f>Q15/Q12</f>
        <v>7.4237789427334736E-2</v>
      </c>
    </row>
    <row r="19" spans="1:17" ht="45" customHeight="1" thickBot="1" x14ac:dyDescent="0.3">
      <c r="A19" s="125"/>
      <c r="B19" s="126"/>
      <c r="C19" s="5"/>
      <c r="D19" s="121"/>
      <c r="E19" s="122"/>
      <c r="F19" s="124"/>
      <c r="G19" s="5"/>
      <c r="J19" s="6"/>
      <c r="K19" s="5"/>
      <c r="L19" s="5"/>
      <c r="M19" s="5"/>
      <c r="N19" s="6"/>
      <c r="O19" s="116" t="s">
        <v>43</v>
      </c>
      <c r="P19" s="116"/>
      <c r="Q19" s="116"/>
    </row>
    <row r="20" spans="1:17" ht="17.25" customHeight="1" thickBot="1" x14ac:dyDescent="0.3">
      <c r="A20" s="5"/>
      <c r="B20" s="5"/>
      <c r="C20" s="5"/>
      <c r="D20" s="5"/>
      <c r="E20" s="5"/>
      <c r="F20" s="5"/>
      <c r="G20" s="5"/>
      <c r="H20" s="5"/>
      <c r="I20" s="5"/>
      <c r="J20" s="6"/>
      <c r="K20" s="5"/>
      <c r="L20" s="5"/>
      <c r="M20" s="5"/>
      <c r="N20" s="6"/>
      <c r="O20" s="117"/>
      <c r="P20" s="117"/>
      <c r="Q20" s="117"/>
    </row>
    <row r="21" spans="1:17" ht="34.5" customHeight="1" thickBot="1" x14ac:dyDescent="0.3">
      <c r="A21" s="87" t="s">
        <v>15</v>
      </c>
      <c r="B21" s="88"/>
      <c r="C21" s="19"/>
      <c r="D21" s="118" t="s">
        <v>18</v>
      </c>
      <c r="E21" s="119"/>
      <c r="F21" s="120" t="s">
        <v>19</v>
      </c>
      <c r="G21" s="120"/>
      <c r="H21" s="120"/>
      <c r="I21" s="46" t="s">
        <v>20</v>
      </c>
      <c r="J21" s="19"/>
      <c r="K21" s="5"/>
      <c r="L21" s="5"/>
      <c r="M21" s="5"/>
      <c r="N21" s="6"/>
      <c r="O21" s="101" t="s">
        <v>21</v>
      </c>
      <c r="P21" s="102"/>
      <c r="Q21" s="63">
        <v>63</v>
      </c>
    </row>
    <row r="22" spans="1:17" ht="24" customHeight="1" thickBot="1" x14ac:dyDescent="0.3">
      <c r="A22" s="112"/>
      <c r="B22" s="133"/>
      <c r="C22" s="6"/>
      <c r="D22" s="118"/>
      <c r="E22" s="120"/>
      <c r="F22" s="120">
        <v>2026</v>
      </c>
      <c r="G22" s="120"/>
      <c r="H22" s="120"/>
      <c r="I22" s="45"/>
      <c r="J22" s="6"/>
      <c r="K22" s="5"/>
      <c r="L22" s="5"/>
      <c r="M22" s="5"/>
      <c r="N22" s="6"/>
      <c r="O22" s="71" t="s">
        <v>22</v>
      </c>
      <c r="P22" s="72"/>
      <c r="Q22" s="66">
        <v>38</v>
      </c>
    </row>
    <row r="23" spans="1:17" ht="24.75" hidden="1" customHeight="1" x14ac:dyDescent="0.25">
      <c r="A23" s="34"/>
      <c r="B23" s="35"/>
      <c r="C23" s="6"/>
      <c r="D23" s="12"/>
      <c r="E23" s="5"/>
      <c r="F23" s="5"/>
      <c r="G23" s="6"/>
      <c r="H23" s="5"/>
      <c r="I23" s="13"/>
      <c r="J23" s="6"/>
      <c r="K23" s="5"/>
      <c r="L23" s="5"/>
      <c r="M23" s="5"/>
      <c r="N23" s="6"/>
      <c r="O23" s="107" t="s">
        <v>24</v>
      </c>
      <c r="P23" s="108"/>
      <c r="Q23" s="109"/>
    </row>
    <row r="24" spans="1:17" ht="24.75" hidden="1" customHeight="1" x14ac:dyDescent="0.25">
      <c r="A24" s="34"/>
      <c r="B24" s="35"/>
      <c r="C24" s="6"/>
      <c r="D24" s="12"/>
      <c r="E24" s="5"/>
      <c r="F24" s="5"/>
      <c r="G24" s="6"/>
      <c r="H24" s="5"/>
      <c r="I24" s="13"/>
      <c r="J24" s="6"/>
      <c r="K24" s="5"/>
      <c r="L24" s="5"/>
      <c r="M24" s="5"/>
      <c r="N24" s="6"/>
      <c r="O24" s="105" t="s">
        <v>21</v>
      </c>
      <c r="P24" s="106"/>
      <c r="Q24" s="20">
        <v>19</v>
      </c>
    </row>
    <row r="25" spans="1:17" ht="32.25" customHeight="1" x14ac:dyDescent="0.25">
      <c r="A25" s="39" t="s">
        <v>28</v>
      </c>
      <c r="B25" s="40" t="s">
        <v>32</v>
      </c>
      <c r="C25" s="21"/>
      <c r="D25" s="134">
        <v>15382705</v>
      </c>
      <c r="E25" s="135"/>
      <c r="F25" s="135">
        <v>9522216.9399999995</v>
      </c>
      <c r="G25" s="135"/>
      <c r="H25" s="135"/>
      <c r="I25" s="41">
        <f>F25/D25</f>
        <v>0.61902096802870488</v>
      </c>
      <c r="J25" s="42"/>
      <c r="K25" s="43"/>
      <c r="L25" s="43"/>
      <c r="M25" s="43"/>
      <c r="N25" s="6"/>
      <c r="O25" s="103" t="s">
        <v>23</v>
      </c>
      <c r="P25" s="104"/>
      <c r="Q25" s="60">
        <v>43</v>
      </c>
    </row>
    <row r="26" spans="1:17" ht="32.25" customHeight="1" thickBot="1" x14ac:dyDescent="0.3">
      <c r="A26" s="22" t="s">
        <v>29</v>
      </c>
      <c r="B26" s="23" t="s">
        <v>16</v>
      </c>
      <c r="C26" s="42"/>
      <c r="D26" s="134">
        <v>7702295</v>
      </c>
      <c r="E26" s="135"/>
      <c r="F26" s="135">
        <v>4835330.75</v>
      </c>
      <c r="G26" s="135"/>
      <c r="H26" s="135"/>
      <c r="I26" s="41">
        <f t="shared" ref="I26:I27" si="1">F26/D26</f>
        <v>0.62777792203492599</v>
      </c>
      <c r="J26" s="42"/>
      <c r="K26" s="43"/>
      <c r="L26" s="43"/>
      <c r="M26" s="43"/>
      <c r="N26" s="6"/>
      <c r="O26" s="112" t="s">
        <v>26</v>
      </c>
      <c r="P26" s="113"/>
      <c r="Q26" s="113"/>
    </row>
    <row r="27" spans="1:17" ht="32.25" customHeight="1" thickBot="1" x14ac:dyDescent="0.3">
      <c r="A27" s="144" t="s">
        <v>30</v>
      </c>
      <c r="B27" s="146" t="s">
        <v>17</v>
      </c>
      <c r="C27" s="42"/>
      <c r="D27" s="136">
        <v>7915000</v>
      </c>
      <c r="E27" s="137"/>
      <c r="F27" s="137">
        <v>5222264.42</v>
      </c>
      <c r="G27" s="137"/>
      <c r="H27" s="137"/>
      <c r="I27" s="44">
        <f t="shared" si="1"/>
        <v>0.65979335691724572</v>
      </c>
      <c r="J27" s="42"/>
      <c r="K27" s="43"/>
      <c r="L27" s="43"/>
      <c r="M27" s="43"/>
      <c r="N27" s="6"/>
      <c r="O27" s="114" t="s">
        <v>21</v>
      </c>
      <c r="P27" s="115"/>
      <c r="Q27" s="64">
        <v>1</v>
      </c>
    </row>
    <row r="28" spans="1:17" ht="24.95" customHeight="1" thickBot="1" x14ac:dyDescent="0.3">
      <c r="A28" s="145"/>
      <c r="B28" s="147"/>
      <c r="C28" s="43"/>
      <c r="D28" s="141">
        <f>SUM(D25:E27)</f>
        <v>31000000</v>
      </c>
      <c r="E28" s="142"/>
      <c r="F28" s="143">
        <f>SUM(F25:H27)</f>
        <v>19579812.109999999</v>
      </c>
      <c r="G28" s="143"/>
      <c r="H28" s="143"/>
      <c r="I28" s="48">
        <f>F28/D28</f>
        <v>0.63160684225806452</v>
      </c>
      <c r="J28" s="43"/>
      <c r="K28" s="43"/>
      <c r="L28" s="43"/>
      <c r="M28" s="43"/>
      <c r="N28" s="6"/>
      <c r="O28" s="71" t="s">
        <v>22</v>
      </c>
      <c r="P28" s="72"/>
      <c r="Q28" s="65">
        <v>0</v>
      </c>
    </row>
    <row r="29" spans="1:17" ht="29.25" customHeight="1" thickBot="1" x14ac:dyDescent="0.3">
      <c r="A29" s="127" t="s">
        <v>71</v>
      </c>
      <c r="B29" s="128"/>
      <c r="C29" s="128"/>
      <c r="D29" s="128"/>
      <c r="E29" s="128"/>
      <c r="F29" s="128"/>
      <c r="G29" s="128"/>
      <c r="H29" s="128"/>
      <c r="I29" s="128"/>
      <c r="J29" s="128"/>
      <c r="K29" s="128"/>
      <c r="L29" s="128"/>
      <c r="M29" s="129"/>
      <c r="N29" s="6"/>
      <c r="O29" s="73" t="s">
        <v>23</v>
      </c>
      <c r="P29" s="74"/>
      <c r="Q29" s="61">
        <v>0</v>
      </c>
    </row>
    <row r="30" spans="1:17" ht="67.5" customHeight="1" thickBot="1" x14ac:dyDescent="0.3">
      <c r="A30" s="130" t="s">
        <v>76</v>
      </c>
      <c r="B30" s="131"/>
      <c r="C30" s="131"/>
      <c r="D30" s="131"/>
      <c r="E30" s="131"/>
      <c r="F30" s="131"/>
      <c r="G30" s="131"/>
      <c r="H30" s="131"/>
      <c r="I30" s="131"/>
      <c r="J30" s="131"/>
      <c r="K30" s="131"/>
      <c r="L30" s="131"/>
      <c r="M30" s="132"/>
      <c r="N30" s="6"/>
      <c r="O30" s="87" t="s">
        <v>27</v>
      </c>
      <c r="P30" s="116"/>
      <c r="Q30" s="88"/>
    </row>
    <row r="31" spans="1:17" ht="47.25" customHeight="1" x14ac:dyDescent="0.25">
      <c r="A31" s="138" t="s">
        <v>74</v>
      </c>
      <c r="B31" s="139"/>
      <c r="C31" s="139"/>
      <c r="D31" s="139"/>
      <c r="E31" s="139"/>
      <c r="F31" s="139"/>
      <c r="G31" s="139"/>
      <c r="H31" s="139"/>
      <c r="I31" s="139"/>
      <c r="J31" s="139"/>
      <c r="K31" s="139"/>
      <c r="L31" s="139"/>
      <c r="M31" s="140"/>
      <c r="N31" s="6"/>
      <c r="O31" s="114" t="s">
        <v>21</v>
      </c>
      <c r="P31" s="115"/>
      <c r="Q31" s="62">
        <v>0</v>
      </c>
    </row>
    <row r="32" spans="1:17" ht="50.25" customHeight="1" x14ac:dyDescent="0.25">
      <c r="A32" s="130" t="s">
        <v>72</v>
      </c>
      <c r="B32" s="131"/>
      <c r="C32" s="131"/>
      <c r="D32" s="131"/>
      <c r="E32" s="131"/>
      <c r="F32" s="131"/>
      <c r="G32" s="131"/>
      <c r="H32" s="131"/>
      <c r="I32" s="131"/>
      <c r="J32" s="131"/>
      <c r="K32" s="131"/>
      <c r="L32" s="131"/>
      <c r="M32" s="132"/>
      <c r="N32" s="6"/>
      <c r="O32" s="71" t="s">
        <v>22</v>
      </c>
      <c r="P32" s="72"/>
      <c r="Q32" s="65">
        <v>0</v>
      </c>
    </row>
    <row r="33" spans="1:17" ht="60" customHeight="1" x14ac:dyDescent="0.25">
      <c r="A33" s="138" t="s">
        <v>73</v>
      </c>
      <c r="B33" s="139"/>
      <c r="C33" s="139"/>
      <c r="D33" s="139"/>
      <c r="E33" s="139"/>
      <c r="F33" s="139"/>
      <c r="G33" s="139"/>
      <c r="H33" s="139"/>
      <c r="I33" s="139"/>
      <c r="J33" s="139"/>
      <c r="K33" s="139"/>
      <c r="L33" s="139"/>
      <c r="M33" s="140"/>
      <c r="N33" s="6"/>
      <c r="O33" s="71" t="s">
        <v>23</v>
      </c>
      <c r="P33" s="72"/>
      <c r="Q33" s="75">
        <v>0</v>
      </c>
    </row>
    <row r="34" spans="1:17" ht="63" customHeight="1" thickBot="1" x14ac:dyDescent="0.3">
      <c r="A34" s="68" t="s">
        <v>75</v>
      </c>
      <c r="B34" s="69"/>
      <c r="C34" s="69"/>
      <c r="D34" s="69"/>
      <c r="E34" s="69"/>
      <c r="F34" s="69"/>
      <c r="G34" s="69"/>
      <c r="H34" s="69"/>
      <c r="I34" s="69"/>
      <c r="J34" s="69"/>
      <c r="K34" s="69"/>
      <c r="L34" s="69"/>
      <c r="M34" s="70"/>
      <c r="N34" s="47"/>
      <c r="O34" s="73"/>
      <c r="P34" s="74"/>
      <c r="Q34" s="76"/>
    </row>
    <row r="35" spans="1:17" ht="18.75" x14ac:dyDescent="0.3">
      <c r="B35" s="4"/>
      <c r="C35" s="4"/>
      <c r="D35" s="4"/>
      <c r="E35" s="4"/>
      <c r="I35" s="47"/>
      <c r="J35" s="47"/>
      <c r="K35" s="47"/>
      <c r="L35" s="47"/>
      <c r="M35" s="47"/>
      <c r="N35" s="47"/>
      <c r="O35" s="47"/>
    </row>
    <row r="36" spans="1:17" x14ac:dyDescent="0.25">
      <c r="B36" s="1"/>
      <c r="D36" s="1"/>
      <c r="E36" s="1"/>
      <c r="L36" t="s">
        <v>54</v>
      </c>
    </row>
    <row r="37" spans="1:17" x14ac:dyDescent="0.25">
      <c r="B37" s="1"/>
      <c r="D37" s="1"/>
      <c r="E37" s="1"/>
    </row>
    <row r="38" spans="1:17" x14ac:dyDescent="0.25">
      <c r="B38" s="1"/>
      <c r="D38" s="1"/>
      <c r="E38" s="1"/>
    </row>
    <row r="39" spans="1:17" x14ac:dyDescent="0.25">
      <c r="B39" s="1"/>
      <c r="D39" s="1"/>
      <c r="E39" s="1"/>
    </row>
    <row r="44" spans="1:17" ht="15.75" x14ac:dyDescent="0.25">
      <c r="O44" s="110"/>
      <c r="P44" s="111"/>
      <c r="Q44" s="111"/>
    </row>
    <row r="45" spans="1:17" x14ac:dyDescent="0.25">
      <c r="O45" s="2"/>
      <c r="P45" s="2"/>
      <c r="Q45" s="2"/>
    </row>
    <row r="46" spans="1:17" x14ac:dyDescent="0.25">
      <c r="O46" s="2"/>
      <c r="P46" s="2"/>
      <c r="Q46" s="2"/>
    </row>
    <row r="47" spans="1:17" x14ac:dyDescent="0.25">
      <c r="O47" s="2"/>
      <c r="P47" s="2"/>
      <c r="Q47" s="2"/>
    </row>
    <row r="48" spans="1:17" x14ac:dyDescent="0.25">
      <c r="O48" s="100"/>
      <c r="P48" s="100"/>
      <c r="Q48" s="100"/>
    </row>
    <row r="49" spans="15:17" x14ac:dyDescent="0.25">
      <c r="O49" s="100"/>
      <c r="P49" s="100"/>
      <c r="Q49" s="100"/>
    </row>
    <row r="50" spans="15:17" x14ac:dyDescent="0.25">
      <c r="O50" s="100"/>
      <c r="P50" s="100"/>
      <c r="Q50" s="100"/>
    </row>
    <row r="51" spans="15:17" x14ac:dyDescent="0.25">
      <c r="O51" s="2"/>
      <c r="P51" s="2"/>
      <c r="Q51" s="2"/>
    </row>
    <row r="52" spans="15:17" x14ac:dyDescent="0.25">
      <c r="O52" s="2"/>
      <c r="P52" s="2"/>
      <c r="Q52" s="2"/>
    </row>
  </sheetData>
  <mergeCells count="85">
    <mergeCell ref="A33:M33"/>
    <mergeCell ref="A31:M31"/>
    <mergeCell ref="A32:M32"/>
    <mergeCell ref="O32:P32"/>
    <mergeCell ref="D28:E28"/>
    <mergeCell ref="F28:H28"/>
    <mergeCell ref="O29:P29"/>
    <mergeCell ref="A27:A28"/>
    <mergeCell ref="B27:B28"/>
    <mergeCell ref="O30:Q30"/>
    <mergeCell ref="B16:B17"/>
    <mergeCell ref="A18:A19"/>
    <mergeCell ref="B18:B19"/>
    <mergeCell ref="A29:M29"/>
    <mergeCell ref="A30:M30"/>
    <mergeCell ref="A21:B22"/>
    <mergeCell ref="D25:E25"/>
    <mergeCell ref="D26:E26"/>
    <mergeCell ref="D27:E27"/>
    <mergeCell ref="F25:H25"/>
    <mergeCell ref="F26:H26"/>
    <mergeCell ref="F27:H27"/>
    <mergeCell ref="O9:Q9"/>
    <mergeCell ref="D9:F9"/>
    <mergeCell ref="D10:E10"/>
    <mergeCell ref="D11:E11"/>
    <mergeCell ref="D12:E12"/>
    <mergeCell ref="O12:P12"/>
    <mergeCell ref="O11:P11"/>
    <mergeCell ref="O19:Q20"/>
    <mergeCell ref="O16:P16"/>
    <mergeCell ref="D21:E21"/>
    <mergeCell ref="F21:H21"/>
    <mergeCell ref="D22:E22"/>
    <mergeCell ref="F22:H22"/>
    <mergeCell ref="O17:P17"/>
    <mergeCell ref="O18:P18"/>
    <mergeCell ref="D18:E19"/>
    <mergeCell ref="F18:F19"/>
    <mergeCell ref="O49:Q49"/>
    <mergeCell ref="O50:Q50"/>
    <mergeCell ref="O21:P21"/>
    <mergeCell ref="O22:P22"/>
    <mergeCell ref="O25:P25"/>
    <mergeCell ref="O24:P24"/>
    <mergeCell ref="O23:Q23"/>
    <mergeCell ref="O44:Q44"/>
    <mergeCell ref="O48:Q48"/>
    <mergeCell ref="O26:Q26"/>
    <mergeCell ref="O31:P31"/>
    <mergeCell ref="O27:P27"/>
    <mergeCell ref="O28:P28"/>
    <mergeCell ref="A9:B9"/>
    <mergeCell ref="A10:A11"/>
    <mergeCell ref="B10:B11"/>
    <mergeCell ref="A12:A13"/>
    <mergeCell ref="B12:B13"/>
    <mergeCell ref="D15:E15"/>
    <mergeCell ref="K12:M12"/>
    <mergeCell ref="D14:E14"/>
    <mergeCell ref="D13:E13"/>
    <mergeCell ref="D16:E16"/>
    <mergeCell ref="O13:P13"/>
    <mergeCell ref="O14:P14"/>
    <mergeCell ref="O15:P15"/>
    <mergeCell ref="K10:L11"/>
    <mergeCell ref="M10:M11"/>
    <mergeCell ref="K13:L14"/>
    <mergeCell ref="M13:M14"/>
    <mergeCell ref="A7:Q8"/>
    <mergeCell ref="A34:M34"/>
    <mergeCell ref="O33:P34"/>
    <mergeCell ref="Q33:Q34"/>
    <mergeCell ref="A2:P2"/>
    <mergeCell ref="A3:P3"/>
    <mergeCell ref="A4:P4"/>
    <mergeCell ref="A5:P5"/>
    <mergeCell ref="A6:P6"/>
    <mergeCell ref="A14:A15"/>
    <mergeCell ref="B14:B15"/>
    <mergeCell ref="A16:A17"/>
    <mergeCell ref="D17:E17"/>
    <mergeCell ref="K9:M9"/>
    <mergeCell ref="H9:I9"/>
    <mergeCell ref="O10:P10"/>
  </mergeCells>
  <printOptions horizontalCentered="1"/>
  <pageMargins left="0.2" right="0.25" top="0.31" bottom="0.41" header="0.31496062992125984" footer="0.31496062992125984"/>
  <pageSetup paperSize="5" scale="42" fitToWidth="0" orientation="landscape"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019D8-0150-49B9-8F48-FFEE71FD17EB}">
  <dimension ref="A2:N56"/>
  <sheetViews>
    <sheetView zoomScale="145" zoomScaleNormal="145" workbookViewId="0">
      <selection activeCell="G13" sqref="G13"/>
    </sheetView>
  </sheetViews>
  <sheetFormatPr baseColWidth="10" defaultRowHeight="15" x14ac:dyDescent="0.25"/>
  <cols>
    <col min="2" max="2" width="46.7109375" customWidth="1"/>
    <col min="3" max="3" width="35.7109375" customWidth="1"/>
    <col min="9" max="9" width="23.5703125" style="38" customWidth="1"/>
    <col min="14" max="14" width="15.5703125" bestFit="1" customWidth="1"/>
  </cols>
  <sheetData>
    <row r="2" spans="1:14" ht="15.75" thickBot="1" x14ac:dyDescent="0.3"/>
    <row r="3" spans="1:14" x14ac:dyDescent="0.25">
      <c r="B3" s="87" t="s">
        <v>35</v>
      </c>
      <c r="C3" s="116" t="s">
        <v>36</v>
      </c>
      <c r="D3" s="88" t="s">
        <v>20</v>
      </c>
      <c r="H3" t="s">
        <v>37</v>
      </c>
      <c r="I3" s="38">
        <f>B8</f>
        <v>31000000</v>
      </c>
    </row>
    <row r="4" spans="1:14" ht="15" customHeight="1" x14ac:dyDescent="0.25">
      <c r="B4" s="112"/>
      <c r="C4" s="113"/>
      <c r="D4" s="133"/>
      <c r="F4">
        <v>2025</v>
      </c>
      <c r="H4" t="s">
        <v>36</v>
      </c>
      <c r="I4" s="38">
        <f>C8</f>
        <v>19579812.109999999</v>
      </c>
    </row>
    <row r="5" spans="1:14" ht="15.75" customHeight="1" x14ac:dyDescent="0.25">
      <c r="A5" s="22">
        <v>67</v>
      </c>
      <c r="B5" s="27">
        <f>Hoja1!D25</f>
        <v>15382705</v>
      </c>
      <c r="C5" s="28">
        <f>Hoja1!F25</f>
        <v>9522216.9399999995</v>
      </c>
      <c r="D5" s="29">
        <f>C5/B5</f>
        <v>0.61902096802870488</v>
      </c>
      <c r="N5" s="38"/>
    </row>
    <row r="6" spans="1:14" ht="15.75" x14ac:dyDescent="0.25">
      <c r="A6" s="22">
        <v>68</v>
      </c>
      <c r="B6" s="27">
        <f>Hoja1!D26</f>
        <v>7702295</v>
      </c>
      <c r="C6" s="28">
        <f>Hoja1!F26</f>
        <v>4835330.75</v>
      </c>
      <c r="D6" s="29">
        <f>C6/B6</f>
        <v>0.62777792203492599</v>
      </c>
    </row>
    <row r="7" spans="1:14" ht="16.5" thickBot="1" x14ac:dyDescent="0.3">
      <c r="A7" s="24">
        <v>69</v>
      </c>
      <c r="B7" s="30">
        <f>Hoja1!D27</f>
        <v>7915000</v>
      </c>
      <c r="C7" s="31">
        <f>Hoja1!F27</f>
        <v>5222264.42</v>
      </c>
      <c r="D7" s="37">
        <f>C7/B7</f>
        <v>0.65979335691724572</v>
      </c>
    </row>
    <row r="8" spans="1:14" ht="16.5" thickBot="1" x14ac:dyDescent="0.3">
      <c r="B8" s="32">
        <f>SUM(B5:B7)</f>
        <v>31000000</v>
      </c>
      <c r="C8" s="36">
        <f>SUM(C5:C7)</f>
        <v>19579812.109999999</v>
      </c>
      <c r="D8" s="33">
        <f>C8/B8</f>
        <v>0.63160684225806452</v>
      </c>
    </row>
    <row r="41" spans="1:4" ht="60" x14ac:dyDescent="0.25">
      <c r="A41" s="51"/>
      <c r="B41" s="51" t="s">
        <v>39</v>
      </c>
      <c r="C41" s="51" t="s">
        <v>40</v>
      </c>
      <c r="D41" s="52" t="s">
        <v>41</v>
      </c>
    </row>
    <row r="42" spans="1:4" x14ac:dyDescent="0.25">
      <c r="A42" s="51" t="s">
        <v>21</v>
      </c>
      <c r="B42" s="55">
        <f>Hoja1!F10</f>
        <v>15382705</v>
      </c>
      <c r="C42" s="57">
        <f>Hoja1!F13</f>
        <v>1187275.24</v>
      </c>
      <c r="D42" s="53">
        <f>C42/B42</f>
        <v>7.7182474733800063E-2</v>
      </c>
    </row>
    <row r="43" spans="1:4" x14ac:dyDescent="0.25">
      <c r="A43" s="51" t="s">
        <v>22</v>
      </c>
      <c r="B43" s="55">
        <f>Hoja1!F11</f>
        <v>7702295</v>
      </c>
      <c r="C43" s="57">
        <f>Hoja1!F14</f>
        <v>521860.45</v>
      </c>
      <c r="D43" s="53">
        <f t="shared" ref="D43:D44" si="0">C43/B43</f>
        <v>6.7753890236611297E-2</v>
      </c>
    </row>
    <row r="44" spans="1:4" x14ac:dyDescent="0.25">
      <c r="A44" s="51" t="s">
        <v>23</v>
      </c>
      <c r="B44" s="55">
        <f>Hoja1!F12</f>
        <v>7915000</v>
      </c>
      <c r="C44" s="57">
        <f>Hoja1!F15</f>
        <v>590256.46</v>
      </c>
      <c r="D44" s="53">
        <f t="shared" si="0"/>
        <v>7.4574410612760572E-2</v>
      </c>
    </row>
    <row r="45" spans="1:4" x14ac:dyDescent="0.25">
      <c r="B45" s="56">
        <f>SUM(B42:B44)</f>
        <v>31000000</v>
      </c>
      <c r="C45" s="56">
        <f>SUM(C42:C44)</f>
        <v>2299392.15</v>
      </c>
      <c r="D45" s="54">
        <f>SUM(D42:D44)/3</f>
        <v>7.3170258527723978E-2</v>
      </c>
    </row>
    <row r="51" spans="1:4" ht="45" x14ac:dyDescent="0.25">
      <c r="B51" t="s">
        <v>39</v>
      </c>
      <c r="C51" t="s">
        <v>40</v>
      </c>
      <c r="D51" s="49" t="s">
        <v>42</v>
      </c>
    </row>
    <row r="52" spans="1:4" x14ac:dyDescent="0.25">
      <c r="A52" t="s">
        <v>21</v>
      </c>
      <c r="B52" s="38">
        <f>Hoja1!D25</f>
        <v>15382705</v>
      </c>
      <c r="C52" s="58">
        <f>Hoja1!F25</f>
        <v>9522216.9399999995</v>
      </c>
      <c r="D52" s="50">
        <f>C52/B52</f>
        <v>0.61902096802870488</v>
      </c>
    </row>
    <row r="53" spans="1:4" x14ac:dyDescent="0.25">
      <c r="A53" t="s">
        <v>22</v>
      </c>
      <c r="B53" s="38">
        <f>Hoja1!D26</f>
        <v>7702295</v>
      </c>
      <c r="C53" s="58">
        <f>Hoja1!F26</f>
        <v>4835330.75</v>
      </c>
      <c r="D53" s="50">
        <f>C53/B53</f>
        <v>0.62777792203492599</v>
      </c>
    </row>
    <row r="54" spans="1:4" x14ac:dyDescent="0.25">
      <c r="A54" t="s">
        <v>23</v>
      </c>
      <c r="B54" s="38">
        <f>Hoja1!D27</f>
        <v>7915000</v>
      </c>
      <c r="C54" s="58">
        <f>Hoja1!F27</f>
        <v>5222264.42</v>
      </c>
      <c r="D54" s="50">
        <f>C54/B54</f>
        <v>0.65979335691724572</v>
      </c>
    </row>
    <row r="55" spans="1:4" x14ac:dyDescent="0.25">
      <c r="B55" s="38">
        <f>SUM(B52:B54)</f>
        <v>31000000</v>
      </c>
      <c r="C55" s="38">
        <f>SUM(C52:C54)</f>
        <v>19579812.109999999</v>
      </c>
      <c r="D55" s="50">
        <f>C55/B55</f>
        <v>0.63160684225806452</v>
      </c>
    </row>
    <row r="56" spans="1:4" x14ac:dyDescent="0.25">
      <c r="D56" s="59">
        <f>(D52+D53+D54)/3</f>
        <v>0.63553074899362549</v>
      </c>
    </row>
  </sheetData>
  <sortState xmlns:xlrd2="http://schemas.microsoft.com/office/spreadsheetml/2017/richdata2" ref="A52:D54">
    <sortCondition descending="1" ref="D52:D54"/>
  </sortState>
  <mergeCells count="3">
    <mergeCell ref="B3:B4"/>
    <mergeCell ref="C3:C4"/>
    <mergeCell ref="D3:D4"/>
  </mergeCells>
  <pageMargins left="0.7" right="0.7" top="0.75" bottom="0.75" header="0.3" footer="0.3"/>
  <pageSetup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Hoja1</vt:lpstr>
      <vt:lpstr>Hoja2</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Hector Ramiro Hernández Zamora</dc:creator>
  <cp:lastModifiedBy>Hanz Enrique Estrada Ambrosio</cp:lastModifiedBy>
  <cp:lastPrinted>2026-09-07T14:41:54Z</cp:lastPrinted>
  <dcterms:created xsi:type="dcterms:W3CDTF">2025-07-01T16:17:00Z</dcterms:created>
  <dcterms:modified xsi:type="dcterms:W3CDTF">2026-09-07T14:44:01Z</dcterms:modified>
</cp:coreProperties>
</file>