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ink/ink1.xml" ContentType="application/inkml+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Y:\PUESTO PLANIFICACIÓN INTERNA\2026\2. METAS FÍSICAS 2026\3. INFORMACIÓN PÚBLICA\TABLERO DE RENDICIÓN DE CUENTAS\"/>
    </mc:Choice>
  </mc:AlternateContent>
  <xr:revisionPtr revIDLastSave="0" documentId="8_{B68039F0-DF96-4123-B088-42CAEA91B7D9}" xr6:coauthVersionLast="47" xr6:coauthVersionMax="47" xr10:uidLastSave="{00000000-0000-0000-0000-000000000000}"/>
  <bookViews>
    <workbookView xWindow="-120" yWindow="-120" windowWidth="29040" windowHeight="15720" xr2:uid="{3644100F-CEFF-43AC-A112-A8CF087CAA8D}"/>
  </bookViews>
  <sheets>
    <sheet name="Hoja1" sheetId="1" r:id="rId1"/>
    <sheet name="Hoja2" sheetId="2" r:id="rId2"/>
  </sheets>
  <definedNames>
    <definedName name="_xlnm.Print_Area" localSheetId="0">Hoja1!$A$2:$Q$39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1" l="1"/>
  <c r="M10" i="1" s="1"/>
  <c r="M13" i="1" s="1"/>
  <c r="F16" i="1"/>
  <c r="F17" i="1"/>
  <c r="F18" i="1"/>
  <c r="C54" i="2"/>
  <c r="C53" i="2"/>
  <c r="C52" i="2"/>
  <c r="B54" i="2"/>
  <c r="B53" i="2"/>
  <c r="B52" i="2"/>
  <c r="C7" i="2"/>
  <c r="C6" i="2"/>
  <c r="C5" i="2"/>
  <c r="B7" i="2"/>
  <c r="B6" i="2"/>
  <c r="B5" i="2"/>
  <c r="C44" i="2"/>
  <c r="C43" i="2"/>
  <c r="C42" i="2"/>
  <c r="B44" i="2"/>
  <c r="B43" i="2"/>
  <c r="B42" i="2"/>
  <c r="F28" i="1"/>
  <c r="D28" i="1"/>
  <c r="I26" i="1"/>
  <c r="I27" i="1"/>
  <c r="I25" i="1"/>
  <c r="B55" i="2" l="1"/>
  <c r="D44" i="2"/>
  <c r="D7" i="2"/>
  <c r="D52" i="2"/>
  <c r="C55" i="2"/>
  <c r="D54" i="2"/>
  <c r="D53" i="2"/>
  <c r="C8" i="2"/>
  <c r="I4" i="2" s="1"/>
  <c r="I28" i="1"/>
  <c r="B45" i="2"/>
  <c r="D42" i="2"/>
  <c r="C45" i="2"/>
  <c r="B8" i="2"/>
  <c r="I3" i="2" s="1"/>
  <c r="D43" i="2"/>
  <c r="D6" i="2"/>
  <c r="D5" i="2"/>
  <c r="Q18" i="1"/>
  <c r="Q17" i="1"/>
  <c r="Q16" i="1"/>
  <c r="D55" i="2" l="1"/>
  <c r="D45" i="2"/>
  <c r="D56" i="2"/>
  <c r="D8" i="2"/>
</calcChain>
</file>

<file path=xl/sharedStrings.xml><?xml version="1.0" encoding="utf-8"?>
<sst xmlns="http://schemas.openxmlformats.org/spreadsheetml/2006/main" count="95" uniqueCount="78">
  <si>
    <t>Secretario Técnico, Secretaría Técnica del Consejo Nacional de Seguridad</t>
  </si>
  <si>
    <t>Lic. Ismael Alejandro Cifuentes Bustamante</t>
  </si>
  <si>
    <t>Sub-Coordinadora Secretaría Técnica del Consejo Nacional de Seguridad</t>
  </si>
  <si>
    <t>M.A. Reyna Aracely Corado Recinos</t>
  </si>
  <si>
    <t>Director General, Instituto Nacional de Estudios Estratégicos en Seguridad</t>
  </si>
  <si>
    <t>Dr. Pablo Daniel Rangel Romero</t>
  </si>
  <si>
    <t>Director Financiero, Secretaría Técnica del Consejo Nacional de Seguridad</t>
  </si>
  <si>
    <t>Lic. Luis Antonio Alfaro Cojulún</t>
  </si>
  <si>
    <t xml:space="preserve">Grupo 000: Servicios Personales </t>
  </si>
  <si>
    <t xml:space="preserve">Grupo 100: Servicios No Personales </t>
  </si>
  <si>
    <t>Grupo 200: Materiales y Suministros</t>
  </si>
  <si>
    <t>Grupo 300: Propiedad, Planta, Equipo e Intangible</t>
  </si>
  <si>
    <t xml:space="preserve">Grupo 400: Transferencias Corrientes </t>
  </si>
  <si>
    <t>030000 Orden Público y Seguridad Ciudadana STCNS</t>
  </si>
  <si>
    <t xml:space="preserve">SERVICIOS PERSONALES, TÉCNICOS Y PROFESIONALES </t>
  </si>
  <si>
    <t xml:space="preserve">PROGRAMAS PRESPUPUESTARIOS </t>
  </si>
  <si>
    <t>Estudios Estratégicos en Seguridad</t>
  </si>
  <si>
    <t xml:space="preserve">Inspectoría General del Sistema Nacional de Seguridad </t>
  </si>
  <si>
    <t>PRESUPUESTO VIGENTE</t>
  </si>
  <si>
    <t>PRESUPUESTO EJECUTADO</t>
  </si>
  <si>
    <t>PORCENTAJE DE EJECUCIÓN</t>
  </si>
  <si>
    <t>STCNS</t>
  </si>
  <si>
    <t>INEES</t>
  </si>
  <si>
    <t>IGSNS</t>
  </si>
  <si>
    <t>Personal Permanente 022</t>
  </si>
  <si>
    <t xml:space="preserve">TABLERO DE RENDICIÓN DE CUENTAS </t>
  </si>
  <si>
    <t>Servicios técnicos o Profesionales 029</t>
  </si>
  <si>
    <t>Servicios técnicos o  Profesionales 18</t>
  </si>
  <si>
    <t>PROGRAMA 67</t>
  </si>
  <si>
    <t>PROGRAMA 68</t>
  </si>
  <si>
    <t>PROGRAMA 69</t>
  </si>
  <si>
    <t>Inspector General, Inspectoría General del Sistema Nacional de Seguridad</t>
  </si>
  <si>
    <t>Fortalecimiento y Apoyo al Sistema Nacional de Seguridad</t>
  </si>
  <si>
    <t>Dr. Carlos Humberto Castellanos Morales</t>
  </si>
  <si>
    <t>Región 1: Metropolitana</t>
  </si>
  <si>
    <t xml:space="preserve"> VIGENTE</t>
  </si>
  <si>
    <t>EJECUTADO</t>
  </si>
  <si>
    <t xml:space="preserve">VIGENTE </t>
  </si>
  <si>
    <t>SERVIDORES PÚBLICOS RESPONSABLES</t>
  </si>
  <si>
    <t>Vigente</t>
  </si>
  <si>
    <t>Ejecutado</t>
  </si>
  <si>
    <t>Gestión de Presupuesto por Mes
% Ejecución</t>
  </si>
  <si>
    <t>Porcentaje de Ejecución</t>
  </si>
  <si>
    <t>Personal 011 y 022</t>
  </si>
  <si>
    <t>GESTIÓN DE PRESUPUESTO</t>
  </si>
  <si>
    <t>SECRETARÍA TÉCNICA DEL CONSEJO NACIONAL DE SEGURIDAD (Programa 67)</t>
  </si>
  <si>
    <t>INSTITUTO NACIONAL DE ESTUDIOS ESTRATÉGICOS EN SEGURIDAD (Programa 68)</t>
  </si>
  <si>
    <t>INSPECTORÍA GENERAL DEL SISTEMA NACIONAL DE SEGURIDAD (Programa 69)</t>
  </si>
  <si>
    <t>Presupuesto Inicial Vigente STCNS 2026</t>
  </si>
  <si>
    <t>Presupuesto Inicial Vigente INEES 2026</t>
  </si>
  <si>
    <t>Presupuesto Inicial Vigente IGSNS 2026</t>
  </si>
  <si>
    <t>Presupuesto para pago de salarios y honorarios STCNS 2026</t>
  </si>
  <si>
    <t>Presupuesto para pago de salarios y honorarios INEES 2026</t>
  </si>
  <si>
    <t>Presupuesto para pago de salarios y honorarios IGSNS 2026</t>
  </si>
  <si>
    <t xml:space="preserve"> </t>
  </si>
  <si>
    <t>ACTUALIZADO DEL 01 AL 30 DE SEPTIEMBRE DE 2026</t>
  </si>
  <si>
    <t>Presupuesto ejecutado en  pago de salarios y honorarios  en septiembre STCNS</t>
  </si>
  <si>
    <t>Presupuesto Ejecutado durante el mes de  septiembre INEES</t>
  </si>
  <si>
    <t>Presupuesto ejecutado en  pago de salarios y honorarios en septiembre INEES</t>
  </si>
  <si>
    <t>Presupuesto Ejecutado durante el mes de  septiembre IGSNS</t>
  </si>
  <si>
    <t>Presupuesto ejecutado en  pago de salarios y honorarios en septiembre IGSNS</t>
  </si>
  <si>
    <t>Porcentaje de Ejecución del mes de  septiembre STCNS</t>
  </si>
  <si>
    <t>Porcentaje de ejecución en el pago de salarios y honorarios en septiembre STCNS</t>
  </si>
  <si>
    <t>Porcentaje de Ejecución  del mes de  septiembre INEES</t>
  </si>
  <si>
    <t>Porcentaje de ejecución en el pago de salarios y honorarios en septiembre INEES</t>
  </si>
  <si>
    <t>Porcentaje de Ejecución del mes de septiembre IGSNS</t>
  </si>
  <si>
    <t>Porcentaje de ejecución en el pago de salarios y honorarios en septiembre IGSNS</t>
  </si>
  <si>
    <t>PRINCIPALES AVANCES O LOGROS MES DE SEPTIEMBRE 2026</t>
  </si>
  <si>
    <t>EJECUCIÓN PRESPUESTARIA POR GRUPO
DE GASTO, SEPTIEMBRE 2026
(Programas 67, 68 y 69)</t>
  </si>
  <si>
    <t>EJECUCIÓN PRESUPUESTARIA POR CLASIFICACIÓN GEOGRÁFICA 
SEPTIEMBRE 2026</t>
  </si>
  <si>
    <t>EJECUCIÓN POR FINALIDAD 
SEPTIEMBRE 2026</t>
  </si>
  <si>
    <t>Presupuesto Ejecutado durante el mes de septiembre STCNS</t>
  </si>
  <si>
    <t>La Comisión de Asesoramiento y Planificación, en el marco del mecanismo de monitoreo y seguimiento del Plan Particular del “Plan Petén, Ruta al Desarrollo”, sostuvo el 22 de septiembre una reunión virtual de coordinación técnica con la Gobernación Departamental de Petén, orientada a fortalecer la continuidad institucional del proceso y la preparación para la primera reportería de avances interinstitucionales. Este ejercicio permitió reafirmar las responsabilidades de la Gobernación Departamental en la coordinación territorial y consolidación del Informe Interinstitucional de Avances, así como fortalecer la aplicación de los instrumentos metodológicos establecidos para orientar, estandarizar  y homologar la presentación de resultados por parte de las instituciones participantes.</t>
  </si>
  <si>
    <t>La Comisión de Asesoramiento y Planificación en el marco de las acciones orientadas al fortalecimiento de la Carrera Profesional del Sistema Nacional de Seguridad, desarrolló el 16 de septiembre una reunión de trabajo con el Inspector General del Sistema Nacional de Seguridad y su equipo técnico. Durante la actividad se presentó el contenido de los Criterios Orientadores, concebidos como un  instrumento de referencia para apoyar y fortalecer los procesos vinculados con las funciones de inspección que realiza la IGSNS. Este espacio permitió fortalecer la articulación y coordinación técnica entre ambas instituciones, así como acordar la continuidad de reuniones de trabajo para profundizar en la aplicación, actualización y fortalecimiento de dichos criterios.  Asimismo, se promovió el intercambio de experiencias  y buenas prácticas que contribuyan al desarrollo de la Carrera Profesional del Sistema Nacional de Seguridad y el fortalecimiento de los procesos institucionales de inspección.</t>
  </si>
  <si>
    <t>El 18 de septiembre, la Dirección de Política y Estrategia participó en la mesa técnica para la elaboración de la Estrategia Nacional de Ciberseguridad, aportando insumos desde la perspectiva político-estratégica vinculada a la formulación de la Política Nacional de Seguridad, particularmente en el Eje 4, Ciberseguridad y Ciberdefensa. Esta participación permitió fortalecer la articulación y coherencia entre los instrumentos estratégicos en materia de seguridad, contribuyendo al desarrollo de un enfoque integral para la prevención, protección y respuesta ante amenazas de ciberespacio.</t>
  </si>
  <si>
    <t>Durante el mes de septiembre, el Instituto Nacional de Estudios Estratégicos en Seguridad -INEES-, en coordinación con la Oficina de las Naciones Unidas contra la Droga y el Delito -UNODC-, desarrolló en forma virtual el webinar “Prevenir y responder a la delincuencia organizada y el ciberdelito”, orientado al análisis y actualización de los desafíos que estas amenazas representan para la seguridad. La actividad conto con la participación de más de 250 participantes, contribuyendo a la difusión de conocimientos especializados  y fortaleciendo la sensibilización sobre los riesgos asociados a  la delincuencia organizada y el ciberdelito.   Asimismo, permitió promover el conocimiento de estrategias, mecanismos y buenas prácticas para la prevención, detección  y respuesta ante estas amenazas emergentes.</t>
  </si>
  <si>
    <t xml:space="preserve">El 23 de septiembre, la Inspectoría General del Sistema Nacional de Seguridad fortaleció las capacidades institucionales del Ministerio de Gobernación mediante una capacitación especializada sobre Auditoría y Control Interno, desarrollada en las instalaciones del Registro de las Personas Jurídicas (REPEJU), en la Ciudad de Guatemala.  La actividad estuvo dirigida a 35 representantes de diversas dependencias de dicha cartera.  La capacitación permitió fortalecer conocimientos en materia de control, supervisión y mejora continua de la gestión institucional.   Asimismo, promovió el intercambio de experiencias y buenas prácticas, contribuyendo al fortalecimiento de la eficiencia y eficacia, legalidad y transparencia en la administración pública y en el cumplimiento de las funciones institucionales. </t>
  </si>
  <si>
    <t xml:space="preserve">Operaciones para la construcción de los gráficos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</si>
</sst>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quot;* #,##0.00_-;\-&quot;Q&quot;* #,##0.00_-;_-&quot;Q&quot;* &quot;-&quot;??_-;_-@_-"/>
    <numFmt numFmtId="164" formatCode="_-[$Q-100A]* #,##0.00_-;\-[$Q-100A]* #,##0.00_-;_-[$Q-100A]* &quot;-&quot;??_-;_-@_-"/>
    <numFmt numFmtId="165" formatCode="&quot;Q&quot;#,##0.00"/>
  </numFmts>
  <fonts count="13" x14ac:knownFonts="1">
    <font>
      <sz val="11"/>
      <color theme="1"/>
      <name val="Calibri"/>
      <family val="2"/>
      <scheme val="minor"/>
    </font>
    <font>
      <sz val="11"/>
      <color theme="1"/>
      <name val="Calibri"/>
      <family val="2"/>
      <scheme val="minor"/>
    </font>
    <font>
      <sz val="11"/>
      <color theme="0"/>
      <name val="Calibri"/>
      <family val="2"/>
      <scheme val="minor"/>
    </font>
    <font>
      <b/>
      <sz val="12"/>
      <color theme="0"/>
      <name val="Arial"/>
      <family val="2"/>
    </font>
    <font>
      <sz val="14"/>
      <color theme="0"/>
      <name val="Arial"/>
      <family val="2"/>
    </font>
    <font>
      <sz val="14"/>
      <color theme="1"/>
      <name val="Calibri"/>
      <family val="2"/>
      <scheme val="minor"/>
    </font>
    <font>
      <sz val="12"/>
      <color theme="1"/>
      <name val="Arial"/>
      <family val="2"/>
    </font>
    <font>
      <b/>
      <sz val="12"/>
      <color theme="1"/>
      <name val="Arial"/>
      <family val="2"/>
    </font>
    <font>
      <b/>
      <sz val="16"/>
      <color rgb="FF002060"/>
      <name val="Arial"/>
      <family val="2"/>
    </font>
    <font>
      <b/>
      <sz val="16"/>
      <color theme="4"/>
      <name val="Arial"/>
      <family val="2"/>
    </font>
    <font>
      <b/>
      <i/>
      <u/>
      <sz val="16"/>
      <color theme="9"/>
      <name val="Arial"/>
      <family val="2"/>
    </font>
    <font>
      <b/>
      <sz val="12"/>
      <name val="Arial"/>
      <family val="2"/>
    </font>
    <font>
      <sz val="16"/>
      <color theme="4" tint="-0.499984740745262"/>
      <name val="Calibri"/>
      <family val="2"/>
      <scheme val="minor"/>
    </font>
  </fonts>
  <fills count="8">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theme="5"/>
        <bgColor indexed="64"/>
      </patternFill>
    </fill>
  </fills>
  <borders count="40">
    <border>
      <left/>
      <right/>
      <top/>
      <bottom/>
      <diagonal/>
    </border>
    <border>
      <left style="medium">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45">
    <xf numFmtId="0" fontId="0" fillId="0" borderId="0" xfId="0"/>
    <xf numFmtId="0" fontId="0" fillId="2" borderId="0" xfId="0" applyFill="1"/>
    <xf numFmtId="0" fontId="2" fillId="2" borderId="0" xfId="0" applyFont="1" applyFill="1"/>
    <xf numFmtId="0" fontId="3" fillId="2" borderId="0" xfId="0" applyFont="1" applyFill="1" applyAlignment="1">
      <alignment horizontal="center" vertical="center" wrapText="1"/>
    </xf>
    <xf numFmtId="0" fontId="5" fillId="2" borderId="0" xfId="0" applyFont="1" applyFill="1"/>
    <xf numFmtId="0" fontId="6" fillId="0" borderId="0" xfId="0" applyFont="1"/>
    <xf numFmtId="0" fontId="6" fillId="2" borderId="0" xfId="0" applyFont="1" applyFill="1"/>
    <xf numFmtId="164" fontId="6" fillId="4" borderId="19" xfId="0" applyNumberFormat="1" applyFont="1" applyFill="1" applyBorder="1" applyAlignment="1">
      <alignment vertical="center"/>
    </xf>
    <xf numFmtId="164" fontId="6" fillId="2" borderId="0" xfId="0" applyNumberFormat="1" applyFont="1" applyFill="1" applyAlignment="1">
      <alignment vertical="center"/>
    </xf>
    <xf numFmtId="164" fontId="6" fillId="2" borderId="0" xfId="0" applyNumberFormat="1" applyFont="1" applyFill="1" applyAlignment="1">
      <alignment horizontal="center" vertical="center"/>
    </xf>
    <xf numFmtId="164" fontId="6" fillId="4" borderId="25" xfId="0" applyNumberFormat="1" applyFont="1" applyFill="1" applyBorder="1" applyAlignment="1">
      <alignment horizontal="center" vertical="center"/>
    </xf>
    <xf numFmtId="164" fontId="6" fillId="4" borderId="19" xfId="0" applyNumberFormat="1" applyFont="1" applyFill="1" applyBorder="1" applyAlignment="1">
      <alignment horizontal="center" vertical="center"/>
    </xf>
    <xf numFmtId="0" fontId="6" fillId="0" borderId="3" xfId="0" applyFont="1" applyBorder="1"/>
    <xf numFmtId="0" fontId="6" fillId="0" borderId="9" xfId="0" applyFont="1" applyBorder="1"/>
    <xf numFmtId="164" fontId="6" fillId="2" borderId="19" xfId="0" applyNumberFormat="1" applyFont="1" applyFill="1" applyBorder="1" applyAlignment="1">
      <alignment vertical="center"/>
    </xf>
    <xf numFmtId="164" fontId="6" fillId="2" borderId="19" xfId="0" applyNumberFormat="1" applyFont="1" applyFill="1" applyBorder="1" applyAlignment="1">
      <alignment horizontal="center" vertical="center"/>
    </xf>
    <xf numFmtId="10" fontId="6" fillId="4" borderId="19" xfId="2" applyNumberFormat="1" applyFont="1" applyFill="1" applyBorder="1" applyAlignment="1">
      <alignment horizontal="center" vertical="center"/>
    </xf>
    <xf numFmtId="164" fontId="6" fillId="2" borderId="0" xfId="0" applyNumberFormat="1" applyFont="1" applyFill="1"/>
    <xf numFmtId="10" fontId="6" fillId="4" borderId="22" xfId="2" applyNumberFormat="1" applyFont="1" applyFill="1" applyBorder="1" applyAlignment="1">
      <alignment horizontal="center" vertical="center"/>
    </xf>
    <xf numFmtId="0" fontId="3" fillId="2" borderId="0" xfId="0" applyFont="1" applyFill="1" applyAlignment="1">
      <alignment vertical="center" wrapText="1"/>
    </xf>
    <xf numFmtId="0" fontId="6" fillId="0" borderId="19" xfId="0" applyFont="1" applyBorder="1" applyAlignment="1">
      <alignment horizontal="center" vertical="center"/>
    </xf>
    <xf numFmtId="0" fontId="6" fillId="0" borderId="0" xfId="0" applyFont="1" applyAlignment="1">
      <alignment vertical="center" wrapText="1"/>
    </xf>
    <xf numFmtId="0" fontId="3" fillId="5" borderId="18" xfId="0" applyFont="1" applyFill="1" applyBorder="1" applyAlignment="1">
      <alignment horizontal="center" vertical="center"/>
    </xf>
    <xf numFmtId="0" fontId="7" fillId="4" borderId="19" xfId="0" applyFont="1" applyFill="1" applyBorder="1" applyAlignment="1">
      <alignment horizontal="justify" vertical="center"/>
    </xf>
    <xf numFmtId="0" fontId="3" fillId="5" borderId="20" xfId="0" applyFont="1" applyFill="1" applyBorder="1" applyAlignment="1">
      <alignment horizontal="center" vertical="center"/>
    </xf>
    <xf numFmtId="0" fontId="7" fillId="0" borderId="26" xfId="0" applyFont="1" applyBorder="1" applyAlignment="1">
      <alignment horizontal="justify" vertical="center" wrapText="1"/>
    </xf>
    <xf numFmtId="164" fontId="0" fillId="0" borderId="0" xfId="0" applyNumberFormat="1"/>
    <xf numFmtId="44" fontId="6" fillId="2" borderId="18" xfId="1" applyFont="1" applyFill="1" applyBorder="1" applyAlignment="1">
      <alignment horizontal="center" vertical="center" wrapText="1"/>
    </xf>
    <xf numFmtId="165" fontId="6" fillId="2" borderId="11" xfId="1" applyNumberFormat="1" applyFont="1" applyFill="1" applyBorder="1" applyAlignment="1">
      <alignment horizontal="center" vertical="center" wrapText="1"/>
    </xf>
    <xf numFmtId="10" fontId="6" fillId="2" borderId="30" xfId="2" applyNumberFormat="1" applyFont="1" applyFill="1" applyBorder="1" applyAlignment="1">
      <alignment horizontal="center"/>
    </xf>
    <xf numFmtId="44" fontId="6" fillId="2" borderId="20" xfId="1" applyFont="1" applyFill="1" applyBorder="1" applyAlignment="1">
      <alignment horizontal="center" vertical="center" wrapText="1"/>
    </xf>
    <xf numFmtId="165" fontId="6" fillId="2" borderId="21" xfId="1" applyNumberFormat="1" applyFont="1" applyFill="1" applyBorder="1" applyAlignment="1">
      <alignment horizontal="center" vertical="center" wrapText="1"/>
    </xf>
    <xf numFmtId="44" fontId="6" fillId="4" borderId="31" xfId="0" applyNumberFormat="1" applyFont="1" applyFill="1" applyBorder="1" applyAlignment="1">
      <alignment horizontal="center"/>
    </xf>
    <xf numFmtId="10" fontId="6" fillId="4" borderId="0" xfId="2" applyNumberFormat="1" applyFont="1" applyFill="1" applyAlignment="1">
      <alignment horizontal="center"/>
    </xf>
    <xf numFmtId="0" fontId="3" fillId="3" borderId="3" xfId="0" applyFont="1" applyFill="1" applyBorder="1" applyAlignment="1">
      <alignment vertical="center" wrapText="1"/>
    </xf>
    <xf numFmtId="0" fontId="3" fillId="3" borderId="9" xfId="0" applyFont="1" applyFill="1" applyBorder="1" applyAlignment="1">
      <alignment vertical="center" wrapText="1"/>
    </xf>
    <xf numFmtId="165" fontId="6" fillId="4" borderId="21" xfId="1" applyNumberFormat="1" applyFont="1" applyFill="1" applyBorder="1" applyAlignment="1">
      <alignment horizontal="center" vertical="center" wrapText="1"/>
    </xf>
    <xf numFmtId="10" fontId="6" fillId="2" borderId="22" xfId="2" applyNumberFormat="1" applyFont="1" applyFill="1" applyBorder="1" applyAlignment="1">
      <alignment horizontal="center"/>
    </xf>
    <xf numFmtId="44" fontId="0" fillId="0" borderId="0" xfId="0" applyNumberFormat="1"/>
    <xf numFmtId="0" fontId="3" fillId="5" borderId="23" xfId="0" applyFont="1" applyFill="1" applyBorder="1" applyAlignment="1">
      <alignment horizontal="center" vertical="center"/>
    </xf>
    <xf numFmtId="0" fontId="7" fillId="4" borderId="25" xfId="0" applyFont="1" applyFill="1" applyBorder="1" applyAlignment="1">
      <alignment horizontal="justify" vertical="center" wrapText="1"/>
    </xf>
    <xf numFmtId="10" fontId="6" fillId="2" borderId="30" xfId="2" applyNumberFormat="1" applyFont="1" applyFill="1" applyBorder="1" applyAlignment="1">
      <alignment horizontal="center" vertical="center"/>
    </xf>
    <xf numFmtId="0" fontId="6" fillId="2" borderId="0" xfId="0" applyFont="1" applyFill="1" applyAlignment="1">
      <alignment vertical="center"/>
    </xf>
    <xf numFmtId="0" fontId="6" fillId="0" borderId="0" xfId="0" applyFont="1" applyAlignment="1">
      <alignment vertical="center"/>
    </xf>
    <xf numFmtId="10" fontId="6" fillId="2" borderId="22" xfId="2" applyNumberFormat="1" applyFont="1" applyFill="1" applyBorder="1" applyAlignment="1">
      <alignment horizontal="center" vertical="center"/>
    </xf>
    <xf numFmtId="0" fontId="3" fillId="3" borderId="35" xfId="0" applyFont="1" applyFill="1" applyBorder="1" applyAlignment="1">
      <alignment vertical="center" wrapText="1"/>
    </xf>
    <xf numFmtId="0" fontId="3" fillId="3" borderId="33" xfId="0" applyFont="1" applyFill="1" applyBorder="1" applyAlignment="1">
      <alignment horizontal="center" vertical="center" wrapText="1"/>
    </xf>
    <xf numFmtId="0" fontId="4" fillId="2" borderId="0" xfId="0" applyFont="1" applyFill="1" applyAlignment="1">
      <alignment vertical="center"/>
    </xf>
    <xf numFmtId="10" fontId="7" fillId="7" borderId="8" xfId="2" applyNumberFormat="1" applyFont="1" applyFill="1" applyBorder="1" applyAlignment="1">
      <alignment horizontal="center" vertical="center"/>
    </xf>
    <xf numFmtId="0" fontId="0" fillId="0" borderId="0" xfId="0" applyAlignment="1">
      <alignment wrapText="1"/>
    </xf>
    <xf numFmtId="10" fontId="0" fillId="0" borderId="0" xfId="2" applyNumberFormat="1" applyFont="1"/>
    <xf numFmtId="0" fontId="0" fillId="0" borderId="0" xfId="0" applyAlignment="1">
      <alignment horizontal="center" vertical="center"/>
    </xf>
    <xf numFmtId="0" fontId="0" fillId="0" borderId="0" xfId="0" applyAlignment="1">
      <alignment horizontal="center" vertical="center" wrapText="1"/>
    </xf>
    <xf numFmtId="10" fontId="0" fillId="0" borderId="0" xfId="2" applyNumberFormat="1" applyFont="1" applyAlignment="1">
      <alignment horizontal="center" vertical="center"/>
    </xf>
    <xf numFmtId="10" fontId="0" fillId="0" borderId="0" xfId="2" applyNumberFormat="1" applyFont="1" applyAlignment="1">
      <alignment horizontal="center"/>
    </xf>
    <xf numFmtId="165" fontId="0" fillId="0" borderId="0" xfId="0" applyNumberFormat="1" applyAlignment="1">
      <alignment horizontal="center" vertical="center"/>
    </xf>
    <xf numFmtId="165" fontId="0" fillId="0" borderId="0" xfId="0" applyNumberFormat="1"/>
    <xf numFmtId="44" fontId="0" fillId="0" borderId="0" xfId="1" applyFont="1" applyAlignment="1">
      <alignment horizontal="center" vertical="center"/>
    </xf>
    <xf numFmtId="44" fontId="0" fillId="0" borderId="0" xfId="1" applyFont="1"/>
    <xf numFmtId="10" fontId="0" fillId="0" borderId="0" xfId="0" applyNumberFormat="1"/>
    <xf numFmtId="0" fontId="11" fillId="2" borderId="2" xfId="0" applyFont="1" applyFill="1" applyBorder="1" applyAlignment="1">
      <alignment horizontal="center" vertical="center"/>
    </xf>
    <xf numFmtId="0" fontId="11" fillId="0" borderId="22" xfId="0" applyFont="1" applyBorder="1" applyAlignment="1">
      <alignment horizontal="center" vertical="center"/>
    </xf>
    <xf numFmtId="0" fontId="11" fillId="0" borderId="19" xfId="0" applyFont="1" applyBorder="1" applyAlignment="1">
      <alignment horizontal="center" vertical="center"/>
    </xf>
    <xf numFmtId="0" fontId="11" fillId="2" borderId="19" xfId="0" applyFont="1" applyFill="1" applyBorder="1" applyAlignment="1">
      <alignment horizontal="center" vertical="center"/>
    </xf>
    <xf numFmtId="0" fontId="11" fillId="2" borderId="25" xfId="0" applyFont="1" applyFill="1" applyBorder="1" applyAlignment="1">
      <alignment horizontal="center" vertical="center"/>
    </xf>
    <xf numFmtId="0" fontId="11" fillId="0" borderId="25" xfId="0" applyFont="1" applyBorder="1" applyAlignment="1">
      <alignment horizontal="center" vertical="center"/>
    </xf>
    <xf numFmtId="0" fontId="6" fillId="0" borderId="0" xfId="0" applyFont="1" applyAlignment="1">
      <alignment horizontal="center"/>
    </xf>
    <xf numFmtId="0" fontId="6" fillId="4" borderId="26" xfId="0" applyFont="1" applyFill="1" applyBorder="1" applyAlignment="1">
      <alignment horizontal="justify" vertical="center" wrapText="1"/>
    </xf>
    <xf numFmtId="0" fontId="6" fillId="4" borderId="27" xfId="0" applyFont="1" applyFill="1" applyBorder="1" applyAlignment="1">
      <alignment horizontal="justify" vertical="center" wrapText="1"/>
    </xf>
    <xf numFmtId="0" fontId="6" fillId="4" borderId="30" xfId="0" applyFont="1" applyFill="1" applyBorder="1" applyAlignment="1">
      <alignment horizontal="justify" vertical="center" wrapText="1"/>
    </xf>
    <xf numFmtId="0" fontId="7" fillId="0" borderId="18" xfId="0" applyFont="1" applyBorder="1" applyAlignment="1">
      <alignment horizontal="center" vertical="center"/>
    </xf>
    <xf numFmtId="0" fontId="7" fillId="0" borderId="11"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11" fillId="0" borderId="19" xfId="0" applyFont="1" applyBorder="1" applyAlignment="1">
      <alignment horizontal="center" vertical="center"/>
    </xf>
    <xf numFmtId="0" fontId="11" fillId="0" borderId="22" xfId="0" applyFont="1" applyBorder="1" applyAlignment="1">
      <alignment horizontal="center" vertical="center"/>
    </xf>
    <xf numFmtId="0" fontId="8" fillId="2" borderId="0" xfId="0" applyFont="1" applyFill="1" applyAlignment="1">
      <alignment horizontal="center" vertical="center" wrapText="1"/>
    </xf>
    <xf numFmtId="0" fontId="10" fillId="2" borderId="0" xfId="0" applyFont="1" applyFill="1" applyAlignment="1">
      <alignment horizontal="center" vertical="center" wrapText="1"/>
    </xf>
    <xf numFmtId="0" fontId="9" fillId="2" borderId="0" xfId="0" applyFont="1" applyFill="1" applyAlignment="1">
      <alignment horizontal="center" vertical="center" wrapText="1"/>
    </xf>
    <xf numFmtId="0" fontId="7" fillId="0" borderId="12" xfId="0" applyFont="1" applyBorder="1" applyAlignment="1">
      <alignment horizontal="center" vertical="center" wrapText="1"/>
    </xf>
    <xf numFmtId="0" fontId="7" fillId="0" borderId="4" xfId="0" applyFont="1" applyBorder="1" applyAlignment="1">
      <alignment horizontal="center" vertical="center" wrapText="1"/>
    </xf>
    <xf numFmtId="0" fontId="6" fillId="4" borderId="16"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7" fillId="4" borderId="18" xfId="0" applyFont="1" applyFill="1" applyBorder="1" applyAlignment="1">
      <alignment horizontal="justify" vertical="center" wrapText="1"/>
    </xf>
    <xf numFmtId="0" fontId="7" fillId="4" borderId="11" xfId="0" applyFont="1" applyFill="1" applyBorder="1" applyAlignment="1">
      <alignment horizontal="justify" vertical="center" wrapText="1"/>
    </xf>
    <xf numFmtId="0" fontId="3" fillId="3" borderId="11"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7" fillId="4" borderId="23" xfId="0" applyFont="1" applyFill="1" applyBorder="1" applyAlignment="1">
      <alignment horizontal="justify" vertical="center" wrapText="1"/>
    </xf>
    <xf numFmtId="0" fontId="7" fillId="4" borderId="24" xfId="0" applyFont="1" applyFill="1" applyBorder="1" applyAlignment="1">
      <alignment horizontal="justify" vertical="center" wrapText="1"/>
    </xf>
    <xf numFmtId="0" fontId="7" fillId="0" borderId="18" xfId="0" applyFont="1" applyBorder="1" applyAlignment="1">
      <alignment horizontal="justify" vertical="center" wrapText="1"/>
    </xf>
    <xf numFmtId="0" fontId="7" fillId="0" borderId="11" xfId="0" applyFont="1" applyBorder="1" applyAlignment="1">
      <alignment horizontal="justify" vertical="center" wrapText="1"/>
    </xf>
    <xf numFmtId="0" fontId="7" fillId="0" borderId="11" xfId="0" applyFont="1" applyBorder="1" applyAlignment="1">
      <alignment horizontal="center" vertical="center" wrapText="1"/>
    </xf>
    <xf numFmtId="164" fontId="6" fillId="4" borderId="11" xfId="0" applyNumberFormat="1" applyFont="1" applyFill="1" applyBorder="1" applyAlignment="1">
      <alignment horizontal="center" vertical="center"/>
    </xf>
    <xf numFmtId="0" fontId="7" fillId="2" borderId="18" xfId="0" applyFont="1" applyFill="1" applyBorder="1" applyAlignment="1">
      <alignment horizontal="justify" vertical="center" wrapText="1"/>
    </xf>
    <xf numFmtId="0" fontId="7" fillId="2" borderId="11" xfId="0" applyFont="1" applyFill="1" applyBorder="1" applyAlignment="1">
      <alignment horizontal="justify" vertical="center" wrapText="1"/>
    </xf>
    <xf numFmtId="0" fontId="3" fillId="3" borderId="1" xfId="0" applyFont="1" applyFill="1" applyBorder="1" applyAlignment="1">
      <alignment horizontal="center" vertical="center"/>
    </xf>
    <xf numFmtId="0" fontId="3" fillId="3" borderId="8" xfId="0" applyFont="1" applyFill="1" applyBorder="1" applyAlignment="1">
      <alignment horizontal="center" vertical="center"/>
    </xf>
    <xf numFmtId="0" fontId="6" fillId="4" borderId="14" xfId="0" applyFont="1" applyFill="1" applyBorder="1" applyAlignment="1">
      <alignment horizontal="center" vertical="center" wrapText="1"/>
    </xf>
    <xf numFmtId="0" fontId="2" fillId="2" borderId="0" xfId="0" applyFont="1" applyFill="1" applyAlignment="1">
      <alignment horizontal="center"/>
    </xf>
    <xf numFmtId="0" fontId="7" fillId="0" borderId="1" xfId="0" applyFont="1" applyBorder="1" applyAlignment="1">
      <alignment horizontal="center" vertical="center"/>
    </xf>
    <xf numFmtId="0" fontId="7" fillId="0" borderId="28"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3" fillId="3" borderId="12"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29" xfId="0" applyFont="1" applyFill="1" applyBorder="1" applyAlignment="1">
      <alignment horizontal="center" vertical="center" wrapText="1"/>
    </xf>
    <xf numFmtId="44" fontId="3" fillId="2" borderId="0" xfId="1" applyFont="1" applyFill="1" applyAlignment="1">
      <alignment horizontal="center" wrapText="1"/>
    </xf>
    <xf numFmtId="0" fontId="2" fillId="2" borderId="0" xfId="0" applyFont="1" applyFill="1" applyAlignment="1">
      <alignment horizontal="center" wrapText="1"/>
    </xf>
    <xf numFmtId="0" fontId="3" fillId="3" borderId="3" xfId="0" applyFont="1" applyFill="1" applyBorder="1" applyAlignment="1">
      <alignment horizontal="center" vertical="center" wrapText="1"/>
    </xf>
    <xf numFmtId="0" fontId="3" fillId="3" borderId="0" xfId="0" applyFont="1" applyFill="1" applyAlignment="1">
      <alignment horizontal="center" vertical="center" wrapText="1"/>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3" fillId="3" borderId="7"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34"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7" fillId="4" borderId="20" xfId="0" applyFont="1" applyFill="1" applyBorder="1" applyAlignment="1">
      <alignment horizontal="justify" vertical="center" wrapText="1"/>
    </xf>
    <xf numFmtId="0" fontId="7" fillId="4" borderId="21" xfId="0" applyFont="1" applyFill="1" applyBorder="1" applyAlignment="1">
      <alignment horizontal="justify" vertical="center" wrapText="1"/>
    </xf>
    <xf numFmtId="10" fontId="6" fillId="4" borderId="36" xfId="2" applyNumberFormat="1" applyFont="1" applyFill="1" applyBorder="1" applyAlignment="1">
      <alignment horizontal="center" vertical="center"/>
    </xf>
    <xf numFmtId="10" fontId="6" fillId="4" borderId="39" xfId="2" applyNumberFormat="1" applyFont="1" applyFill="1" applyBorder="1" applyAlignment="1">
      <alignment horizontal="center" vertical="center"/>
    </xf>
    <xf numFmtId="0" fontId="7" fillId="0" borderId="10" xfId="0" applyFont="1" applyBorder="1" applyAlignment="1">
      <alignment horizontal="center" vertical="center" wrapText="1"/>
    </xf>
    <xf numFmtId="0" fontId="6" fillId="4" borderId="17" xfId="0" applyFont="1" applyFill="1" applyBorder="1" applyAlignment="1">
      <alignment horizontal="center" vertical="center" wrapText="1"/>
    </xf>
    <xf numFmtId="0" fontId="3" fillId="6"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3" borderId="9" xfId="0" applyFont="1" applyFill="1" applyBorder="1" applyAlignment="1">
      <alignment horizontal="center" vertical="center" wrapText="1"/>
    </xf>
    <xf numFmtId="44" fontId="6" fillId="2" borderId="18" xfId="1" applyFont="1" applyFill="1" applyBorder="1" applyAlignment="1">
      <alignment horizontal="center" vertical="center" wrapText="1"/>
    </xf>
    <xf numFmtId="44" fontId="6" fillId="2" borderId="11" xfId="1" applyFont="1" applyFill="1" applyBorder="1" applyAlignment="1">
      <alignment horizontal="center" vertical="center" wrapText="1"/>
    </xf>
    <xf numFmtId="44" fontId="6" fillId="2" borderId="20" xfId="1" applyFont="1" applyFill="1" applyBorder="1" applyAlignment="1">
      <alignment horizontal="center" vertical="center" wrapText="1"/>
    </xf>
    <xf numFmtId="44" fontId="6" fillId="2" borderId="21" xfId="1" applyFont="1" applyFill="1" applyBorder="1" applyAlignment="1">
      <alignment horizontal="center" vertical="center" wrapText="1"/>
    </xf>
    <xf numFmtId="0" fontId="6" fillId="0" borderId="18" xfId="0" applyFont="1" applyBorder="1" applyAlignment="1">
      <alignment horizontal="justify" vertical="center" wrapText="1"/>
    </xf>
    <xf numFmtId="0" fontId="6" fillId="0" borderId="11" xfId="0" applyFont="1" applyBorder="1" applyAlignment="1">
      <alignment horizontal="justify" vertical="center" wrapText="1"/>
    </xf>
    <xf numFmtId="0" fontId="6" fillId="0" borderId="19" xfId="0" applyFont="1" applyBorder="1" applyAlignment="1">
      <alignment horizontal="justify" vertical="center" wrapText="1"/>
    </xf>
    <xf numFmtId="44" fontId="6" fillId="4" borderId="6" xfId="0" applyNumberFormat="1" applyFont="1" applyFill="1" applyBorder="1" applyAlignment="1">
      <alignment horizontal="center" vertical="center"/>
    </xf>
    <xf numFmtId="0" fontId="6" fillId="4" borderId="7" xfId="0" applyFont="1" applyFill="1" applyBorder="1" applyAlignment="1">
      <alignment horizontal="center" vertical="center"/>
    </xf>
    <xf numFmtId="44" fontId="6" fillId="4" borderId="38" xfId="1" applyFont="1" applyFill="1" applyBorder="1" applyAlignment="1">
      <alignment horizontal="center" vertical="center" wrapText="1"/>
    </xf>
    <xf numFmtId="0" fontId="3" fillId="5" borderId="18" xfId="0" applyFont="1" applyFill="1" applyBorder="1" applyAlignment="1">
      <alignment horizontal="center" vertical="center"/>
    </xf>
    <xf numFmtId="0" fontId="3" fillId="5" borderId="37" xfId="0" applyFont="1" applyFill="1" applyBorder="1" applyAlignment="1">
      <alignment horizontal="center" vertical="center"/>
    </xf>
    <xf numFmtId="0" fontId="7" fillId="4" borderId="36" xfId="0" applyFont="1" applyFill="1" applyBorder="1" applyAlignment="1">
      <alignment horizontal="justify" vertical="center" wrapText="1"/>
    </xf>
    <xf numFmtId="0" fontId="7" fillId="4" borderId="39" xfId="0" applyFont="1" applyFill="1" applyBorder="1" applyAlignment="1">
      <alignment horizontal="justify" vertical="center" wrapText="1"/>
    </xf>
    <xf numFmtId="0" fontId="12" fillId="0" borderId="0" xfId="0" applyFont="1" applyAlignment="1">
      <alignment horizont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kumimoji="0" lang="es-GT" sz="1400" b="0" i="0" u="none" strike="noStrike" kern="1200" cap="none" spc="0" normalizeH="0" baseline="0" noProof="0">
                <a:ln>
                  <a:noFill/>
                </a:ln>
                <a:solidFill>
                  <a:sysClr val="windowText" lastClr="000000">
                    <a:lumMod val="65000"/>
                    <a:lumOff val="35000"/>
                  </a:sysClr>
                </a:solidFill>
                <a:effectLst/>
                <a:uLnTx/>
                <a:uFillTx/>
                <a:latin typeface="Calibri" panose="020F0502020204030204"/>
              </a:rPr>
              <a:t>STCNS</a:t>
            </a:r>
          </a:p>
          <a:p>
            <a:pPr>
              <a:defRPr/>
            </a:pPr>
            <a:r>
              <a:rPr kumimoji="0" lang="es-GT" sz="1400" b="0" i="0" u="none" strike="noStrike" kern="1200" cap="none" spc="0" normalizeH="0" baseline="0" noProof="0">
                <a:ln>
                  <a:noFill/>
                </a:ln>
                <a:solidFill>
                  <a:sysClr val="windowText" lastClr="000000">
                    <a:lumMod val="65000"/>
                    <a:lumOff val="35000"/>
                  </a:sysClr>
                </a:solidFill>
                <a:effectLst/>
                <a:uLnTx/>
                <a:uFillTx/>
                <a:latin typeface="Calibri" panose="020F0502020204030204"/>
              </a:rPr>
              <a:t>Presupuesto Acumulado</a:t>
            </a:r>
            <a:endParaRPr lang="es-GT"/>
          </a:p>
        </c:rich>
      </c:tx>
      <c:layout>
        <c:manualLayout>
          <c:xMode val="edge"/>
          <c:yMode val="edge"/>
          <c:x val="0.1680571997465834"/>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GT"/>
        </a:p>
      </c:txPr>
    </c:title>
    <c:autoTitleDeleted val="0"/>
    <c:plotArea>
      <c:layout/>
      <c:barChart>
        <c:barDir val="col"/>
        <c:grouping val="clustered"/>
        <c:varyColors val="0"/>
        <c:ser>
          <c:idx val="0"/>
          <c:order val="0"/>
          <c:tx>
            <c:strRef>
              <c:f>Hoja2!$H$3</c:f>
              <c:strCache>
                <c:ptCount val="1"/>
                <c:pt idx="0">
                  <c:v>VIGENTE </c:v>
                </c:pt>
              </c:strCache>
            </c:strRef>
          </c:tx>
          <c:spPr>
            <a:solidFill>
              <a:schemeClr val="accent1"/>
            </a:solidFill>
            <a:ln>
              <a:noFill/>
            </a:ln>
            <a:effectLst/>
          </c:spPr>
          <c:invertIfNegative val="0"/>
          <c:dPt>
            <c:idx val="0"/>
            <c:invertIfNegative val="0"/>
            <c:bubble3D val="0"/>
            <c:spPr>
              <a:solidFill>
                <a:schemeClr val="accent1"/>
              </a:solidFill>
              <a:ln>
                <a:solidFill>
                  <a:srgbClr val="002060"/>
                </a:solidFill>
              </a:ln>
              <a:effectLst/>
            </c:spPr>
            <c:extLst>
              <c:ext xmlns:c16="http://schemas.microsoft.com/office/drawing/2014/chart" uri="{C3380CC4-5D6E-409C-BE32-E72D297353CC}">
                <c16:uniqueId val="{00000000-FA45-4CE9-B78E-121BDE218C07}"/>
              </c:ext>
            </c:extLst>
          </c:dPt>
          <c:dLbls>
            <c:dLbl>
              <c:idx val="0"/>
              <c:layout>
                <c:manualLayout>
                  <c:x val="4.0241065865016436E-3"/>
                  <c:y val="8.7538751407600368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chemeClr val="tx1">
                          <a:lumMod val="75000"/>
                          <a:lumOff val="25000"/>
                        </a:schemeClr>
                      </a:solidFill>
                      <a:latin typeface="+mn-lt"/>
                      <a:ea typeface="+mn-ea"/>
                      <a:cs typeface="+mn-cs"/>
                    </a:defRPr>
                  </a:pPr>
                  <a:endParaRPr lang="es-GT"/>
                </a:p>
              </c:txPr>
              <c:showLegendKey val="0"/>
              <c:showVal val="1"/>
              <c:showCatName val="0"/>
              <c:showSerName val="0"/>
              <c:showPercent val="0"/>
              <c:showBubbleSize val="0"/>
              <c:extLst>
                <c:ext xmlns:c15="http://schemas.microsoft.com/office/drawing/2012/chart" uri="{CE6537A1-D6FC-4f65-9D91-7224C49458BB}">
                  <c15:layout>
                    <c:manualLayout>
                      <c:w val="0.53951706036745406"/>
                      <c:h val="0.23919119333384298"/>
                    </c:manualLayout>
                  </c15:layout>
                </c:ext>
                <c:ext xmlns:c16="http://schemas.microsoft.com/office/drawing/2014/chart" uri="{C3380CC4-5D6E-409C-BE32-E72D297353CC}">
                  <c16:uniqueId val="{00000000-FA45-4CE9-B78E-121BDE218C07}"/>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GT"/>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Hoja2!$I$3</c:f>
              <c:numCache>
                <c:formatCode>_("Q"* #,##0.00_);_("Q"* \(#,##0.00\);_("Q"* "-"??_);_(@_)</c:formatCode>
                <c:ptCount val="1"/>
                <c:pt idx="0">
                  <c:v>31000000</c:v>
                </c:pt>
              </c:numCache>
            </c:numRef>
          </c:val>
          <c:extLst>
            <c:ext xmlns:c16="http://schemas.microsoft.com/office/drawing/2014/chart" uri="{C3380CC4-5D6E-409C-BE32-E72D297353CC}">
              <c16:uniqueId val="{00000001-FA45-4CE9-B78E-121BDE218C07}"/>
            </c:ext>
          </c:extLst>
        </c:ser>
        <c:ser>
          <c:idx val="1"/>
          <c:order val="1"/>
          <c:tx>
            <c:strRef>
              <c:f>Hoja2!$H$4</c:f>
              <c:strCache>
                <c:ptCount val="1"/>
                <c:pt idx="0">
                  <c:v>EJECUTADO</c:v>
                </c:pt>
              </c:strCache>
            </c:strRef>
          </c:tx>
          <c:spPr>
            <a:solidFill>
              <a:schemeClr val="accent2"/>
            </a:solidFill>
            <a:ln>
              <a:solidFill>
                <a:srgbClr val="002060"/>
              </a:solidFill>
            </a:ln>
            <a:effectLst/>
          </c:spPr>
          <c:invertIfNegative val="0"/>
          <c:dLbls>
            <c:dLbl>
              <c:idx val="0"/>
              <c:layout>
                <c:manualLayout>
                  <c:x val="1.4514978565674049E-2"/>
                  <c:y val="0.10196086030002409"/>
                </c:manualLayout>
              </c:layout>
              <c:showLegendKey val="0"/>
              <c:showVal val="1"/>
              <c:showCatName val="0"/>
              <c:showSerName val="0"/>
              <c:showPercent val="0"/>
              <c:showBubbleSize val="0"/>
              <c:extLst>
                <c:ext xmlns:c15="http://schemas.microsoft.com/office/drawing/2012/chart" uri="{CE6537A1-D6FC-4f65-9D91-7224C49458BB}">
                  <c15:layout>
                    <c:manualLayout>
                      <c:w val="0.50733315232147702"/>
                      <c:h val="0.23271870142445786"/>
                    </c:manualLayout>
                  </c15:layout>
                </c:ext>
                <c:ext xmlns:c16="http://schemas.microsoft.com/office/drawing/2014/chart" uri="{C3380CC4-5D6E-409C-BE32-E72D297353CC}">
                  <c16:uniqueId val="{00000002-FA45-4CE9-B78E-121BDE218C07}"/>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GT"/>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Hoja2!$I$4</c:f>
              <c:numCache>
                <c:formatCode>_("Q"* #,##0.00_);_("Q"* \(#,##0.00\);_("Q"* "-"??_);_(@_)</c:formatCode>
                <c:ptCount val="1"/>
                <c:pt idx="0">
                  <c:v>21829456.309999999</c:v>
                </c:pt>
              </c:numCache>
            </c:numRef>
          </c:val>
          <c:extLst>
            <c:ext xmlns:c16="http://schemas.microsoft.com/office/drawing/2014/chart" uri="{C3380CC4-5D6E-409C-BE32-E72D297353CC}">
              <c16:uniqueId val="{00000003-FA45-4CE9-B78E-121BDE218C07}"/>
            </c:ext>
          </c:extLst>
        </c:ser>
        <c:dLbls>
          <c:showLegendKey val="0"/>
          <c:showVal val="0"/>
          <c:showCatName val="0"/>
          <c:showSerName val="0"/>
          <c:showPercent val="0"/>
          <c:showBubbleSize val="0"/>
        </c:dLbls>
        <c:gapWidth val="182"/>
        <c:axId val="535473311"/>
        <c:axId val="535468511"/>
      </c:barChart>
      <c:catAx>
        <c:axId val="535473311"/>
        <c:scaling>
          <c:orientation val="minMax"/>
        </c:scaling>
        <c:delete val="1"/>
        <c:axPos val="b"/>
        <c:majorTickMark val="none"/>
        <c:minorTickMark val="none"/>
        <c:tickLblPos val="nextTo"/>
        <c:crossAx val="535468511"/>
        <c:crossesAt val="0"/>
        <c:auto val="1"/>
        <c:lblAlgn val="ctr"/>
        <c:lblOffset val="100"/>
        <c:noMultiLvlLbl val="0"/>
      </c:catAx>
      <c:valAx>
        <c:axId val="535468511"/>
        <c:scaling>
          <c:orientation val="minMax"/>
          <c:min val="0"/>
        </c:scaling>
        <c:delete val="1"/>
        <c:axPos val="l"/>
        <c:majorGridlines>
          <c:spPr>
            <a:ln w="9525" cap="flat" cmpd="sng" algn="ctr">
              <a:solidFill>
                <a:schemeClr val="tx1">
                  <a:lumMod val="15000"/>
                  <a:lumOff val="85000"/>
                </a:schemeClr>
              </a:solidFill>
              <a:round/>
            </a:ln>
            <a:effectLst/>
          </c:spPr>
        </c:majorGridlines>
        <c:numFmt formatCode="_(&quot;Q&quot;* #,##0.00_);_(&quot;Q&quot;* \(#,##0.00\);_(&quot;Q&quot;* &quot;-&quot;??_);_(@_)" sourceLinked="1"/>
        <c:majorTickMark val="out"/>
        <c:minorTickMark val="none"/>
        <c:tickLblPos val="nextTo"/>
        <c:crossAx val="535473311"/>
        <c:crosses val="autoZero"/>
        <c:crossBetween val="between"/>
      </c:valAx>
      <c:spPr>
        <a:noFill/>
        <a:ln>
          <a:noFill/>
        </a:ln>
        <a:effectLst/>
      </c:spPr>
    </c:plotArea>
    <c:legend>
      <c:legendPos val="b"/>
      <c:layout>
        <c:manualLayout>
          <c:xMode val="edge"/>
          <c:yMode val="edge"/>
          <c:x val="0.20739049306701074"/>
          <c:y val="0.85194098310526734"/>
          <c:w val="0.58366269795902814"/>
          <c:h val="0.1092240654384221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tx1">
          <a:lumMod val="15000"/>
          <a:lumOff val="85000"/>
        </a:schemeClr>
      </a:solidFill>
      <a:round/>
    </a:ln>
    <a:effectLst/>
  </c:spPr>
  <c:txPr>
    <a:bodyPr/>
    <a:lstStyle/>
    <a:p>
      <a:pPr>
        <a:defRPr/>
      </a:pPr>
      <a:endParaRPr lang="es-G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8612286456841568"/>
          <c:y val="1.9790878585701416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GT"/>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2.7276577903241173E-2"/>
          <c:y val="0.18127406984487443"/>
          <c:w val="0.95713680615204955"/>
          <c:h val="0.7846518568760138"/>
        </c:manualLayout>
      </c:layout>
      <c:pie3DChart>
        <c:varyColors val="1"/>
        <c:ser>
          <c:idx val="0"/>
          <c:order val="0"/>
          <c:tx>
            <c:strRef>
              <c:f>Hoja2!$D$41</c:f>
              <c:strCache>
                <c:ptCount val="1"/>
                <c:pt idx="0">
                  <c:v>Gestión de Presupuesto por Mes
% Ejecución</c:v>
                </c:pt>
              </c:strCache>
            </c:strRef>
          </c:tx>
          <c:explosion val="1"/>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1-EC14-454C-8E92-E231AF0EF897}"/>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3-EC14-454C-8E92-E231AF0EF897}"/>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5-EC14-454C-8E92-E231AF0EF897}"/>
              </c:ext>
            </c:extLst>
          </c:dPt>
          <c:dLbls>
            <c:dLbl>
              <c:idx val="0"/>
              <c:layout>
                <c:manualLayout>
                  <c:x val="-0.2373680343009695"/>
                  <c:y val="0.10448997760152405"/>
                </c:manualLayout>
              </c:layout>
              <c:tx>
                <c:rich>
                  <a:bodyPr/>
                  <a:lstStyle/>
                  <a:p>
                    <a:fld id="{190CEA83-3904-4C54-ACD3-0617D61F0F7D}" type="CELLRANGE">
                      <a:rPr lang="en-US" baseline="0"/>
                      <a:pPr/>
                      <a:t>[CELLRANGE]</a:t>
                    </a:fld>
                    <a:r>
                      <a:rPr lang="en-US" baseline="0"/>
                      <a:t>
</a:t>
                    </a:r>
                    <a:fld id="{64D1CDA7-2B02-4B81-A8BE-0FBE07ABDFC3}" type="CATEGORYNAME">
                      <a:rPr lang="en-US" baseline="0"/>
                      <a:pPr/>
                      <a:t>[NOMBRE DE CATEGORÍA]</a:t>
                    </a:fld>
                    <a:r>
                      <a:rPr lang="en-US" baseline="0"/>
                      <a:t>
</a:t>
                    </a:r>
                    <a:fld id="{4C2F4873-D3E6-4EF4-B6DB-CD0B2955C5BA}" type="VALUE">
                      <a:rPr lang="en-US" baseline="0"/>
                      <a:pPr/>
                      <a:t>[VALOR]</a:t>
                    </a:fld>
                    <a:endParaRPr lang="en-US" baseline="0"/>
                  </a:p>
                </c:rich>
              </c:tx>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22128845163753277"/>
                      <c:h val="0.19759450171821305"/>
                    </c:manualLayout>
                  </c15:layout>
                  <c15:dlblFieldTable/>
                  <c15:showDataLabelsRange val="1"/>
                </c:ext>
                <c:ext xmlns:c16="http://schemas.microsoft.com/office/drawing/2014/chart" uri="{C3380CC4-5D6E-409C-BE32-E72D297353CC}">
                  <c16:uniqueId val="{00000001-EC14-454C-8E92-E231AF0EF897}"/>
                </c:ext>
              </c:extLst>
            </c:dLbl>
            <c:dLbl>
              <c:idx val="1"/>
              <c:layout>
                <c:manualLayout>
                  <c:x val="3.1514440851713114E-2"/>
                  <c:y val="-0.2923410622956723"/>
                </c:manualLayout>
              </c:layout>
              <c:tx>
                <c:rich>
                  <a:bodyPr/>
                  <a:lstStyle/>
                  <a:p>
                    <a:fld id="{E8FB9C64-74B7-44B3-BD4E-DC26736CAA68}" type="CELLRANGE">
                      <a:rPr lang="en-US" baseline="0"/>
                      <a:pPr/>
                      <a:t>[CELLRANGE]</a:t>
                    </a:fld>
                    <a:r>
                      <a:rPr lang="en-US" baseline="0"/>
                      <a:t>
</a:t>
                    </a:r>
                    <a:fld id="{2D5DC530-3E6B-4CB3-B956-D0D4FB7F62C0}" type="CATEGORYNAME">
                      <a:rPr lang="en-US" baseline="0"/>
                      <a:pPr/>
                      <a:t>[NOMBRE DE CATEGORÍA]</a:t>
                    </a:fld>
                    <a:r>
                      <a:rPr lang="en-US" baseline="0"/>
                      <a:t>
</a:t>
                    </a:r>
                    <a:fld id="{6A7DF414-0A7D-48E9-99BA-A8E548BF3527}" type="VALUE">
                      <a:rPr lang="en-US" baseline="0"/>
                      <a:pPr/>
                      <a:t>[VALOR]</a:t>
                    </a:fld>
                    <a:endParaRPr lang="en-US" baseline="0"/>
                  </a:p>
                </c:rich>
              </c:tx>
              <c:dLblPos val="bestFit"/>
              <c:showLegendKey val="0"/>
              <c:showVal val="1"/>
              <c:showCatName val="1"/>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3-EC14-454C-8E92-E231AF0EF897}"/>
                </c:ext>
              </c:extLst>
            </c:dLbl>
            <c:dLbl>
              <c:idx val="2"/>
              <c:tx>
                <c:rich>
                  <a:bodyPr/>
                  <a:lstStyle/>
                  <a:p>
                    <a:fld id="{EED7F24D-0427-4A8A-BB5D-907DF87DFEE0}" type="CELLRANGE">
                      <a:rPr lang="en-US" baseline="0"/>
                      <a:pPr/>
                      <a:t>[CELLRANGE]</a:t>
                    </a:fld>
                    <a:r>
                      <a:rPr lang="en-US" baseline="0"/>
                      <a:t>
</a:t>
                    </a:r>
                    <a:fld id="{26AD28B5-F450-4841-8881-174F98B4EE0D}" type="CATEGORYNAME">
                      <a:rPr lang="en-US" baseline="0"/>
                      <a:pPr/>
                      <a:t>[NOMBRE DE CATEGORÍA]</a:t>
                    </a:fld>
                    <a:r>
                      <a:rPr lang="en-US" baseline="0"/>
                      <a:t>
</a:t>
                    </a:r>
                    <a:fld id="{C4795C97-F0CF-45FF-9F7B-871AFA3A2F38}" type="VALUE">
                      <a:rPr lang="en-US" baseline="0"/>
                      <a:pPr/>
                      <a:t>[VALOR]</a:t>
                    </a:fld>
                    <a:endParaRPr lang="en-US" baseline="0"/>
                  </a:p>
                </c:rich>
              </c:tx>
              <c:dLblPos val="ctr"/>
              <c:showLegendKey val="0"/>
              <c:showVal val="1"/>
              <c:showCatName val="1"/>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5-EC14-454C-8E92-E231AF0EF897}"/>
                </c:ext>
              </c:extLst>
            </c:dLbl>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Arial" panose="020B0604020202020204" pitchFamily="34" charset="0"/>
                    <a:ea typeface="+mn-ea"/>
                    <a:cs typeface="Arial" panose="020B0604020202020204" pitchFamily="34" charset="0"/>
                  </a:defRPr>
                </a:pPr>
                <a:endParaRPr lang="es-GT"/>
              </a:p>
            </c:txPr>
            <c:dLblPos val="ctr"/>
            <c:showLegendKey val="0"/>
            <c:showVal val="0"/>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howDataLabelsRange val="1"/>
              </c:ext>
            </c:extLst>
          </c:dLbls>
          <c:cat>
            <c:strRef>
              <c:f>Hoja2!$A$42:$A$44</c:f>
              <c:strCache>
                <c:ptCount val="3"/>
                <c:pt idx="0">
                  <c:v>STCNS</c:v>
                </c:pt>
                <c:pt idx="1">
                  <c:v>INEES</c:v>
                </c:pt>
                <c:pt idx="2">
                  <c:v>IGSNS</c:v>
                </c:pt>
              </c:strCache>
            </c:strRef>
          </c:cat>
          <c:val>
            <c:numRef>
              <c:f>Hoja2!$D$42:$D$44</c:f>
              <c:numCache>
                <c:formatCode>0.00%</c:formatCode>
                <c:ptCount val="3"/>
                <c:pt idx="0">
                  <c:v>7.3465410017288901E-2</c:v>
                </c:pt>
                <c:pt idx="1">
                  <c:v>6.5699606416009776E-2</c:v>
                </c:pt>
                <c:pt idx="2">
                  <c:v>7.7512283006948832E-2</c:v>
                </c:pt>
              </c:numCache>
            </c:numRef>
          </c:val>
          <c:extLst>
            <c:ext xmlns:c15="http://schemas.microsoft.com/office/drawing/2012/chart" uri="{02D57815-91ED-43cb-92C2-25804820EDAC}">
              <c15:datalabelsRange>
                <c15:f>Hoja2!$C$42:$C$44</c15:f>
                <c15:dlblRangeCache>
                  <c:ptCount val="3"/>
                  <c:pt idx="0">
                    <c:v> Q1,130,096.73 </c:v>
                  </c:pt>
                  <c:pt idx="1">
                    <c:v> Q506,037.75 </c:v>
                  </c:pt>
                  <c:pt idx="2">
                    <c:v> Q613,509.72 </c:v>
                  </c:pt>
                </c15:dlblRangeCache>
              </c15:datalabelsRange>
            </c:ext>
            <c:ext xmlns:c16="http://schemas.microsoft.com/office/drawing/2014/chart" uri="{C3380CC4-5D6E-409C-BE32-E72D297353CC}">
              <c16:uniqueId val="{00000006-EC14-454C-8E92-E231AF0EF897}"/>
            </c:ext>
          </c:extLst>
        </c:ser>
        <c:dLbls>
          <c:dLblPos val="ctr"/>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solidFill>
      <a:round/>
    </a:ln>
    <a:effectLst/>
  </c:spPr>
  <c:txPr>
    <a:bodyPr/>
    <a:lstStyle/>
    <a:p>
      <a:pPr>
        <a:defRPr>
          <a:latin typeface="Arial" panose="020B0604020202020204" pitchFamily="34" charset="0"/>
          <a:cs typeface="Arial" panose="020B0604020202020204" pitchFamily="34" charset="0"/>
        </a:defRPr>
      </a:pPr>
      <a:endParaRPr lang="es-G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Hoja2!$B$3</c:f>
              <c:strCache>
                <c:ptCount val="1"/>
                <c:pt idx="0">
                  <c:v> VIGENTE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GT"/>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Hoja2!$A$5:$A$7</c:f>
              <c:numCache>
                <c:formatCode>General</c:formatCode>
                <c:ptCount val="3"/>
                <c:pt idx="0">
                  <c:v>67</c:v>
                </c:pt>
                <c:pt idx="1">
                  <c:v>68</c:v>
                </c:pt>
                <c:pt idx="2">
                  <c:v>69</c:v>
                </c:pt>
              </c:numCache>
            </c:numRef>
          </c:cat>
          <c:val>
            <c:numRef>
              <c:f>Hoja2!$B$5:$B$7</c:f>
              <c:numCache>
                <c:formatCode>_("Q"* #,##0.00_);_("Q"* \(#,##0.00\);_("Q"* "-"??_);_(@_)</c:formatCode>
                <c:ptCount val="3"/>
                <c:pt idx="0">
                  <c:v>15382705</c:v>
                </c:pt>
                <c:pt idx="1">
                  <c:v>7702295</c:v>
                </c:pt>
                <c:pt idx="2">
                  <c:v>7915000</c:v>
                </c:pt>
              </c:numCache>
            </c:numRef>
          </c:val>
          <c:extLst>
            <c:ext xmlns:c16="http://schemas.microsoft.com/office/drawing/2014/chart" uri="{C3380CC4-5D6E-409C-BE32-E72D297353CC}">
              <c16:uniqueId val="{00000000-2893-4834-A602-4F1F5820451F}"/>
            </c:ext>
          </c:extLst>
        </c:ser>
        <c:ser>
          <c:idx val="1"/>
          <c:order val="1"/>
          <c:tx>
            <c:strRef>
              <c:f>Hoja2!$C$3</c:f>
              <c:strCache>
                <c:ptCount val="1"/>
                <c:pt idx="0">
                  <c:v>EJECUTADO</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GT"/>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Hoja2!$A$5:$A$7</c:f>
              <c:numCache>
                <c:formatCode>General</c:formatCode>
                <c:ptCount val="3"/>
                <c:pt idx="0">
                  <c:v>67</c:v>
                </c:pt>
                <c:pt idx="1">
                  <c:v>68</c:v>
                </c:pt>
                <c:pt idx="2">
                  <c:v>69</c:v>
                </c:pt>
              </c:numCache>
            </c:numRef>
          </c:cat>
          <c:val>
            <c:numRef>
              <c:f>Hoja2!$C$5:$C$7</c:f>
              <c:numCache>
                <c:formatCode>"Q"#,##0.00</c:formatCode>
                <c:ptCount val="3"/>
                <c:pt idx="0">
                  <c:v>10652313.67</c:v>
                </c:pt>
                <c:pt idx="1">
                  <c:v>5341368.5</c:v>
                </c:pt>
                <c:pt idx="2">
                  <c:v>5835774.1399999997</c:v>
                </c:pt>
              </c:numCache>
            </c:numRef>
          </c:val>
          <c:extLst>
            <c:ext xmlns:c16="http://schemas.microsoft.com/office/drawing/2014/chart" uri="{C3380CC4-5D6E-409C-BE32-E72D297353CC}">
              <c16:uniqueId val="{00000001-2893-4834-A602-4F1F5820451F}"/>
            </c:ext>
          </c:extLst>
        </c:ser>
        <c:dLbls>
          <c:dLblPos val="outEnd"/>
          <c:showLegendKey val="0"/>
          <c:showVal val="1"/>
          <c:showCatName val="0"/>
          <c:showSerName val="0"/>
          <c:showPercent val="0"/>
          <c:showBubbleSize val="0"/>
        </c:dLbls>
        <c:gapWidth val="219"/>
        <c:overlap val="-27"/>
        <c:axId val="436095023"/>
        <c:axId val="436093583"/>
      </c:barChart>
      <c:catAx>
        <c:axId val="4360950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GT"/>
          </a:p>
        </c:txPr>
        <c:crossAx val="436093583"/>
        <c:crosses val="autoZero"/>
        <c:auto val="1"/>
        <c:lblAlgn val="ctr"/>
        <c:lblOffset val="100"/>
        <c:noMultiLvlLbl val="0"/>
      </c:catAx>
      <c:valAx>
        <c:axId val="436093583"/>
        <c:scaling>
          <c:orientation val="minMax"/>
        </c:scaling>
        <c:delete val="0"/>
        <c:axPos val="l"/>
        <c:majorGridlines>
          <c:spPr>
            <a:ln w="9525" cap="flat" cmpd="sng" algn="ctr">
              <a:solidFill>
                <a:schemeClr val="tx1">
                  <a:lumMod val="15000"/>
                  <a:lumOff val="85000"/>
                </a:schemeClr>
              </a:solidFill>
              <a:round/>
            </a:ln>
            <a:effectLst/>
          </c:spPr>
        </c:majorGridlines>
        <c:numFmt formatCode="_(&quot;Q&quot;* #,##0.00_);_(&quot;Q&quot;* \(#,##0.00\);_(&quot;Q&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GT"/>
          </a:p>
        </c:txPr>
        <c:crossAx val="436095023"/>
        <c:crosses val="autoZero"/>
        <c:crossBetween val="between"/>
        <c:majorUnit val="5000000"/>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G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kumimoji="0" lang="es-GT" sz="1400" b="0" i="0" u="none" strike="noStrike" kern="1200" cap="none" spc="0" normalizeH="0" baseline="0" noProof="0">
                <a:ln>
                  <a:noFill/>
                </a:ln>
                <a:solidFill>
                  <a:sysClr val="windowText" lastClr="000000">
                    <a:lumMod val="65000"/>
                    <a:lumOff val="35000"/>
                  </a:sysClr>
                </a:solidFill>
                <a:effectLst/>
                <a:uLnTx/>
                <a:uFillTx/>
                <a:latin typeface="Calibri" panose="020F0502020204030204"/>
              </a:rPr>
              <a:t>STCNS</a:t>
            </a:r>
          </a:p>
          <a:p>
            <a:pPr>
              <a:defRPr/>
            </a:pPr>
            <a:r>
              <a:rPr kumimoji="0" lang="es-GT" sz="1400" b="0" i="0" u="none" strike="noStrike" kern="1200" cap="none" spc="0" normalizeH="0" baseline="0" noProof="0">
                <a:ln>
                  <a:noFill/>
                </a:ln>
                <a:solidFill>
                  <a:sysClr val="windowText" lastClr="000000">
                    <a:lumMod val="65000"/>
                    <a:lumOff val="35000"/>
                  </a:sysClr>
                </a:solidFill>
                <a:effectLst/>
                <a:uLnTx/>
                <a:uFillTx/>
                <a:latin typeface="Calibri" panose="020F0502020204030204"/>
              </a:rPr>
              <a:t>Presupuesto Acumulado</a:t>
            </a:r>
            <a:endParaRPr lang="es-GT"/>
          </a:p>
        </c:rich>
      </c:tx>
      <c:layout>
        <c:manualLayout>
          <c:xMode val="edge"/>
          <c:yMode val="edge"/>
          <c:x val="2.5399583672730446E-3"/>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GT"/>
        </a:p>
      </c:txPr>
    </c:title>
    <c:autoTitleDeleted val="0"/>
    <c:plotArea>
      <c:layout/>
      <c:barChart>
        <c:barDir val="col"/>
        <c:grouping val="clustered"/>
        <c:varyColors val="0"/>
        <c:ser>
          <c:idx val="0"/>
          <c:order val="0"/>
          <c:tx>
            <c:strRef>
              <c:f>Hoja2!$H$3</c:f>
              <c:strCache>
                <c:ptCount val="1"/>
                <c:pt idx="0">
                  <c:v>VIGENTE </c:v>
                </c:pt>
              </c:strCache>
            </c:strRef>
          </c:tx>
          <c:spPr>
            <a:solidFill>
              <a:schemeClr val="accent1"/>
            </a:solidFill>
            <a:ln>
              <a:noFill/>
            </a:ln>
            <a:effectLst/>
          </c:spPr>
          <c:invertIfNegative val="0"/>
          <c:dLbls>
            <c:dLbl>
              <c:idx val="0"/>
              <c:layout>
                <c:manualLayout>
                  <c:x val="-4.5977011494252873E-3"/>
                  <c:y val="7.1197411003236274E-2"/>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s-GT"/>
                </a:p>
              </c:txPr>
              <c:showLegendKey val="0"/>
              <c:showVal val="1"/>
              <c:showCatName val="0"/>
              <c:showSerName val="0"/>
              <c:showPercent val="0"/>
              <c:showBubbleSize val="0"/>
              <c:extLst>
                <c:ext xmlns:c15="http://schemas.microsoft.com/office/drawing/2012/chart" uri="{CE6537A1-D6FC-4f65-9D91-7224C49458BB}">
                  <c15:layout>
                    <c:manualLayout>
                      <c:w val="0.53951706036745406"/>
                      <c:h val="0.23919119333384298"/>
                    </c:manualLayout>
                  </c15:layout>
                </c:ext>
                <c:ext xmlns:c16="http://schemas.microsoft.com/office/drawing/2014/chart" uri="{C3380CC4-5D6E-409C-BE32-E72D297353CC}">
                  <c16:uniqueId val="{00000004-A39D-4138-BA8B-03C7B994DEF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GT"/>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Hoja2!$I$3</c:f>
              <c:numCache>
                <c:formatCode>_("Q"* #,##0.00_);_("Q"* \(#,##0.00\);_("Q"* "-"??_);_(@_)</c:formatCode>
                <c:ptCount val="1"/>
                <c:pt idx="0">
                  <c:v>31000000</c:v>
                </c:pt>
              </c:numCache>
            </c:numRef>
          </c:val>
          <c:extLst>
            <c:ext xmlns:c16="http://schemas.microsoft.com/office/drawing/2014/chart" uri="{C3380CC4-5D6E-409C-BE32-E72D297353CC}">
              <c16:uniqueId val="{00000000-A39D-4138-BA8B-03C7B994DEF0}"/>
            </c:ext>
          </c:extLst>
        </c:ser>
        <c:ser>
          <c:idx val="1"/>
          <c:order val="1"/>
          <c:tx>
            <c:strRef>
              <c:f>Hoja2!$H$4</c:f>
              <c:strCache>
                <c:ptCount val="1"/>
                <c:pt idx="0">
                  <c:v>EJECUTADO</c:v>
                </c:pt>
              </c:strCache>
            </c:strRef>
          </c:tx>
          <c:spPr>
            <a:solidFill>
              <a:schemeClr val="accent2"/>
            </a:solidFill>
            <a:ln>
              <a:noFill/>
            </a:ln>
            <a:effectLst/>
          </c:spPr>
          <c:invertIfNegative val="0"/>
          <c:dLbls>
            <c:dLbl>
              <c:idx val="0"/>
              <c:layout>
                <c:manualLayout>
                  <c:x val="9.6551724137931033E-2"/>
                  <c:y val="3.2362459546925564E-2"/>
                </c:manualLayout>
              </c:layout>
              <c:showLegendKey val="0"/>
              <c:showVal val="1"/>
              <c:showCatName val="0"/>
              <c:showSerName val="0"/>
              <c:showPercent val="0"/>
              <c:showBubbleSize val="0"/>
              <c:extLst>
                <c:ext xmlns:c15="http://schemas.microsoft.com/office/drawing/2012/chart" uri="{CE6537A1-D6FC-4f65-9D91-7224C49458BB}">
                  <c15:layout>
                    <c:manualLayout>
                      <c:w val="0.50733315232147702"/>
                      <c:h val="0.23271870142445786"/>
                    </c:manualLayout>
                  </c15:layout>
                </c:ext>
                <c:ext xmlns:c16="http://schemas.microsoft.com/office/drawing/2014/chart" uri="{C3380CC4-5D6E-409C-BE32-E72D297353CC}">
                  <c16:uniqueId val="{00000003-A39D-4138-BA8B-03C7B994DEF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GT"/>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Hoja2!$I$4</c:f>
              <c:numCache>
                <c:formatCode>_("Q"* #,##0.00_);_("Q"* \(#,##0.00\);_("Q"* "-"??_);_(@_)</c:formatCode>
                <c:ptCount val="1"/>
                <c:pt idx="0">
                  <c:v>21829456.309999999</c:v>
                </c:pt>
              </c:numCache>
            </c:numRef>
          </c:val>
          <c:extLst>
            <c:ext xmlns:c16="http://schemas.microsoft.com/office/drawing/2014/chart" uri="{C3380CC4-5D6E-409C-BE32-E72D297353CC}">
              <c16:uniqueId val="{00000002-A39D-4138-BA8B-03C7B994DEF0}"/>
            </c:ext>
          </c:extLst>
        </c:ser>
        <c:dLbls>
          <c:showLegendKey val="0"/>
          <c:showVal val="0"/>
          <c:showCatName val="0"/>
          <c:showSerName val="0"/>
          <c:showPercent val="0"/>
          <c:showBubbleSize val="0"/>
        </c:dLbls>
        <c:gapWidth val="182"/>
        <c:axId val="535473311"/>
        <c:axId val="535468511"/>
      </c:barChart>
      <c:catAx>
        <c:axId val="535473311"/>
        <c:scaling>
          <c:orientation val="minMax"/>
        </c:scaling>
        <c:delete val="1"/>
        <c:axPos val="b"/>
        <c:majorTickMark val="none"/>
        <c:minorTickMark val="none"/>
        <c:tickLblPos val="nextTo"/>
        <c:crossAx val="535468511"/>
        <c:crossesAt val="0"/>
        <c:auto val="1"/>
        <c:lblAlgn val="ctr"/>
        <c:lblOffset val="100"/>
        <c:noMultiLvlLbl val="0"/>
      </c:catAx>
      <c:valAx>
        <c:axId val="535468511"/>
        <c:scaling>
          <c:orientation val="minMax"/>
          <c:min val="0"/>
        </c:scaling>
        <c:delete val="1"/>
        <c:axPos val="l"/>
        <c:majorGridlines>
          <c:spPr>
            <a:ln w="9525" cap="flat" cmpd="sng" algn="ctr">
              <a:solidFill>
                <a:schemeClr val="tx1">
                  <a:lumMod val="15000"/>
                  <a:lumOff val="85000"/>
                </a:schemeClr>
              </a:solidFill>
              <a:round/>
            </a:ln>
            <a:effectLst/>
          </c:spPr>
        </c:majorGridlines>
        <c:numFmt formatCode="_(&quot;Q&quot;* #,##0.00_);_(&quot;Q&quot;* \(#,##0.00\);_(&quot;Q&quot;* &quot;-&quot;??_);_(@_)" sourceLinked="1"/>
        <c:majorTickMark val="out"/>
        <c:minorTickMark val="none"/>
        <c:tickLblPos val="nextTo"/>
        <c:crossAx val="535473311"/>
        <c:crosses val="autoZero"/>
        <c:crossBetween val="between"/>
      </c:valAx>
      <c:spPr>
        <a:noFill/>
        <a:ln>
          <a:noFill/>
        </a:ln>
        <a:effectLst/>
      </c:spPr>
    </c:plotArea>
    <c:legend>
      <c:legendPos val="b"/>
      <c:layout>
        <c:manualLayout>
          <c:xMode val="edge"/>
          <c:yMode val="edge"/>
          <c:x val="0.25492370350257942"/>
          <c:y val="0.85194098310526734"/>
          <c:w val="0.53612924246538152"/>
          <c:h val="0.1092240654384221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tx1">
          <a:lumMod val="15000"/>
          <a:lumOff val="85000"/>
        </a:schemeClr>
      </a:solidFill>
      <a:round/>
    </a:ln>
    <a:effectLst/>
  </c:spPr>
  <c:txPr>
    <a:bodyPr/>
    <a:lstStyle/>
    <a:p>
      <a:pPr>
        <a:defRPr/>
      </a:pPr>
      <a:endParaRPr lang="es-G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7896494478514713"/>
          <c:y val="5.1546391752577317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GT"/>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Hoja2!$D$41</c:f>
              <c:strCache>
                <c:ptCount val="1"/>
                <c:pt idx="0">
                  <c:v>Gestión de Presupuesto por Mes
% Ejecución</c:v>
                </c:pt>
              </c:strCache>
            </c:strRef>
          </c:tx>
          <c:explosion val="1"/>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3-1E92-460D-A5AB-ECB1432DED44}"/>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5-1E92-460D-A5AB-ECB1432DED44}"/>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4-1E92-460D-A5AB-ECB1432DED44}"/>
              </c:ext>
            </c:extLst>
          </c:dPt>
          <c:dLbls>
            <c:dLbl>
              <c:idx val="0"/>
              <c:tx>
                <c:rich>
                  <a:bodyPr/>
                  <a:lstStyle/>
                  <a:p>
                    <a:fld id="{69FF50A7-DFD0-40B7-8BBF-F404949832E3}" type="CELLRANGE">
                      <a:rPr lang="en-US" baseline="0"/>
                      <a:pPr/>
                      <a:t>[CELLRANGE]</a:t>
                    </a:fld>
                    <a:r>
                      <a:rPr lang="en-US" baseline="0"/>
                      <a:t>
</a:t>
                    </a:r>
                    <a:fld id="{5A85DD74-BB58-4FA0-8CA6-3E3D9D690812}" type="CATEGORYNAME">
                      <a:rPr lang="en-US" baseline="0"/>
                      <a:pPr/>
                      <a:t>[NOMBRE DE CATEGORÍA]</a:t>
                    </a:fld>
                    <a:r>
                      <a:rPr lang="en-US" baseline="0"/>
                      <a:t>
</a:t>
                    </a:r>
                    <a:fld id="{9E9373D0-6F1F-43FE-85B2-CDA0616EBCB0}" type="VALUE">
                      <a:rPr lang="en-US" baseline="0"/>
                      <a:pPr/>
                      <a:t>[VALOR]</a:t>
                    </a:fld>
                    <a:endParaRPr lang="en-US" baseline="0"/>
                  </a:p>
                </c:rich>
              </c:tx>
              <c:dLblPos val="ctr"/>
              <c:showLegendKey val="0"/>
              <c:showVal val="1"/>
              <c:showCatName val="1"/>
              <c:showSerName val="0"/>
              <c:showPercent val="0"/>
              <c:showBubbleSize val="0"/>
              <c:separator>
</c:separator>
              <c:extLst>
                <c:ext xmlns:c15="http://schemas.microsoft.com/office/drawing/2012/chart" uri="{CE6537A1-D6FC-4f65-9D91-7224C49458BB}">
                  <c15:layout>
                    <c:manualLayout>
                      <c:w val="0.22128845163753277"/>
                      <c:h val="0.19759450171821305"/>
                    </c:manualLayout>
                  </c15:layout>
                  <c15:dlblFieldTable/>
                  <c15:showDataLabelsRange val="1"/>
                </c:ext>
                <c:ext xmlns:c16="http://schemas.microsoft.com/office/drawing/2014/chart" uri="{C3380CC4-5D6E-409C-BE32-E72D297353CC}">
                  <c16:uniqueId val="{00000003-1E92-460D-A5AB-ECB1432DED44}"/>
                </c:ext>
              </c:extLst>
            </c:dLbl>
            <c:dLbl>
              <c:idx val="1"/>
              <c:layout>
                <c:manualLayout>
                  <c:x val="8.7871382490254654E-2"/>
                  <c:y val="-0.33767730064669749"/>
                </c:manualLayout>
              </c:layout>
              <c:tx>
                <c:rich>
                  <a:bodyPr/>
                  <a:lstStyle/>
                  <a:p>
                    <a:fld id="{F6F88CC2-49F1-4980-808C-0D5ED2EA1F40}" type="CELLRANGE">
                      <a:rPr lang="en-US" baseline="0"/>
                      <a:pPr/>
                      <a:t>[CELLRANGE]</a:t>
                    </a:fld>
                    <a:r>
                      <a:rPr lang="en-US" baseline="0"/>
                      <a:t>
</a:t>
                    </a:r>
                    <a:fld id="{7FC7064E-099B-43AB-B424-F69362380B8A}" type="CATEGORYNAME">
                      <a:rPr lang="en-US" baseline="0"/>
                      <a:pPr/>
                      <a:t>[NOMBRE DE CATEGORÍA]</a:t>
                    </a:fld>
                    <a:r>
                      <a:rPr lang="en-US" baseline="0"/>
                      <a:t>
</a:t>
                    </a:r>
                    <a:fld id="{CBBDD305-9BD6-4B1F-A4CE-9F8A60A52C3E}" type="VALUE">
                      <a:rPr lang="en-US" baseline="0"/>
                      <a:pPr/>
                      <a:t>[VALOR]</a:t>
                    </a:fld>
                    <a:endParaRPr lang="en-US" baseline="0"/>
                  </a:p>
                </c:rich>
              </c:tx>
              <c:dLblPos val="bestFit"/>
              <c:showLegendKey val="0"/>
              <c:showVal val="1"/>
              <c:showCatName val="1"/>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5-1E92-460D-A5AB-ECB1432DED44}"/>
                </c:ext>
              </c:extLst>
            </c:dLbl>
            <c:dLbl>
              <c:idx val="2"/>
              <c:tx>
                <c:rich>
                  <a:bodyPr/>
                  <a:lstStyle/>
                  <a:p>
                    <a:fld id="{6930E391-D0DE-4E1B-8599-8225CCA3B3B0}" type="CELLRANGE">
                      <a:rPr lang="en-US" baseline="0"/>
                      <a:pPr/>
                      <a:t>[CELLRANGE]</a:t>
                    </a:fld>
                    <a:r>
                      <a:rPr lang="en-US" baseline="0"/>
                      <a:t>
</a:t>
                    </a:r>
                    <a:fld id="{E332B27D-BC4C-4C87-930A-CC8FF4CE6C9E}" type="CATEGORYNAME">
                      <a:rPr lang="en-US" baseline="0"/>
                      <a:pPr/>
                      <a:t>[NOMBRE DE CATEGORÍA]</a:t>
                    </a:fld>
                    <a:r>
                      <a:rPr lang="en-US" baseline="0"/>
                      <a:t>
</a:t>
                    </a:r>
                    <a:fld id="{34527EB0-30E0-4DAC-97E1-171C02F8A9AA}" type="VALUE">
                      <a:rPr lang="en-US" baseline="0"/>
                      <a:pPr/>
                      <a:t>[VALOR]</a:t>
                    </a:fld>
                    <a:endParaRPr lang="en-US" baseline="0"/>
                  </a:p>
                </c:rich>
              </c:tx>
              <c:dLblPos val="ctr"/>
              <c:showLegendKey val="0"/>
              <c:showVal val="1"/>
              <c:showCatName val="1"/>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4-1E92-460D-A5AB-ECB1432DED4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GT"/>
              </a:p>
            </c:txPr>
            <c:showLegendKey val="0"/>
            <c:showVal val="0"/>
            <c:showCatName val="0"/>
            <c:showSerName val="0"/>
            <c:showPercent val="0"/>
            <c:showBubbleSize val="0"/>
            <c:extLst>
              <c:ext xmlns:c15="http://schemas.microsoft.com/office/drawing/2012/chart" uri="{CE6537A1-D6FC-4f65-9D91-7224C49458BB}"/>
            </c:extLst>
          </c:dLbls>
          <c:cat>
            <c:strRef>
              <c:f>Hoja2!$A$42:$A$44</c:f>
              <c:strCache>
                <c:ptCount val="3"/>
                <c:pt idx="0">
                  <c:v>STCNS</c:v>
                </c:pt>
                <c:pt idx="1">
                  <c:v>INEES</c:v>
                </c:pt>
                <c:pt idx="2">
                  <c:v>IGSNS</c:v>
                </c:pt>
              </c:strCache>
            </c:strRef>
          </c:cat>
          <c:val>
            <c:numRef>
              <c:f>Hoja2!$D$42:$D$44</c:f>
              <c:numCache>
                <c:formatCode>0.00%</c:formatCode>
                <c:ptCount val="3"/>
                <c:pt idx="0">
                  <c:v>7.3465410017288901E-2</c:v>
                </c:pt>
                <c:pt idx="1">
                  <c:v>6.5699606416009776E-2</c:v>
                </c:pt>
                <c:pt idx="2">
                  <c:v>7.7512283006948832E-2</c:v>
                </c:pt>
              </c:numCache>
            </c:numRef>
          </c:val>
          <c:extLst>
            <c:ext xmlns:c15="http://schemas.microsoft.com/office/drawing/2012/chart" uri="{02D57815-91ED-43cb-92C2-25804820EDAC}">
              <c15:datalabelsRange>
                <c15:f>Hoja2!$C$42:$C$44</c15:f>
                <c15:dlblRangeCache>
                  <c:ptCount val="3"/>
                  <c:pt idx="0">
                    <c:v> Q1,130,096.73 </c:v>
                  </c:pt>
                  <c:pt idx="1">
                    <c:v> Q506,037.75 </c:v>
                  </c:pt>
                  <c:pt idx="2">
                    <c:v> Q613,509.72 </c:v>
                  </c:pt>
                </c15:dlblRangeCache>
              </c15:datalabelsRange>
            </c:ext>
            <c:ext xmlns:c16="http://schemas.microsoft.com/office/drawing/2014/chart" uri="{C3380CC4-5D6E-409C-BE32-E72D297353CC}">
              <c16:uniqueId val="{00000000-1E92-460D-A5AB-ECB1432DED44}"/>
            </c:ext>
          </c:extLst>
        </c:ser>
        <c:dLbls>
          <c:dLblPos val="ctr"/>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s-G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Hoja2!$C$51</c:f>
              <c:strCache>
                <c:ptCount val="1"/>
                <c:pt idx="0">
                  <c:v>Ejecutado</c:v>
                </c:pt>
              </c:strCache>
            </c:strRef>
          </c:tx>
          <c:spPr>
            <a:solidFill>
              <a:schemeClr val="accent1"/>
            </a:solidFill>
            <a:ln>
              <a:noFill/>
            </a:ln>
            <a:effectLst/>
          </c:spPr>
          <c:invertIfNegative val="0"/>
          <c:dLbls>
            <c:delete val="1"/>
          </c:dLbls>
          <c:cat>
            <c:strRef>
              <c:f>Hoja2!$A$52:$A$54</c:f>
              <c:strCache>
                <c:ptCount val="3"/>
                <c:pt idx="0">
                  <c:v>STCNS</c:v>
                </c:pt>
                <c:pt idx="1">
                  <c:v>INEES</c:v>
                </c:pt>
                <c:pt idx="2">
                  <c:v>IGSNS</c:v>
                </c:pt>
              </c:strCache>
            </c:strRef>
          </c:cat>
          <c:val>
            <c:numRef>
              <c:f>Hoja2!$C$52:$C$54</c:f>
              <c:numCache>
                <c:formatCode>_("Q"* #,##0.00_);_("Q"* \(#,##0.00\);_("Q"* "-"??_);_(@_)</c:formatCode>
                <c:ptCount val="3"/>
                <c:pt idx="0">
                  <c:v>10652313.67</c:v>
                </c:pt>
                <c:pt idx="1">
                  <c:v>5341368.5</c:v>
                </c:pt>
                <c:pt idx="2">
                  <c:v>5835774.1399999997</c:v>
                </c:pt>
              </c:numCache>
            </c:numRef>
          </c:val>
          <c:extLst>
            <c:ext xmlns:c16="http://schemas.microsoft.com/office/drawing/2014/chart" uri="{C3380CC4-5D6E-409C-BE32-E72D297353CC}">
              <c16:uniqueId val="{00000000-5668-456F-868F-43807415A5EC}"/>
            </c:ext>
          </c:extLst>
        </c:ser>
        <c:ser>
          <c:idx val="1"/>
          <c:order val="1"/>
          <c:tx>
            <c:strRef>
              <c:f>Hoja2!$D$51</c:f>
              <c:strCache>
                <c:ptCount val="1"/>
                <c:pt idx="0">
                  <c:v>Porcentaje de Ejecución</c:v>
                </c:pt>
              </c:strCache>
            </c:strRef>
          </c:tx>
          <c:spPr>
            <a:solidFill>
              <a:schemeClr val="accent2"/>
            </a:solidFill>
            <a:ln>
              <a:noFill/>
            </a:ln>
            <a:effectLst/>
          </c:spPr>
          <c:invertIfNegative val="0"/>
          <c:dLbls>
            <c:delete val="1"/>
          </c:dLbls>
          <c:cat>
            <c:strRef>
              <c:f>Hoja2!$A$52:$A$54</c:f>
              <c:strCache>
                <c:ptCount val="3"/>
                <c:pt idx="0">
                  <c:v>STCNS</c:v>
                </c:pt>
                <c:pt idx="1">
                  <c:v>INEES</c:v>
                </c:pt>
                <c:pt idx="2">
                  <c:v>IGSNS</c:v>
                </c:pt>
              </c:strCache>
            </c:strRef>
          </c:cat>
          <c:val>
            <c:numRef>
              <c:f>Hoja2!$D$52:$D$54</c:f>
              <c:numCache>
                <c:formatCode>0.00%</c:formatCode>
                <c:ptCount val="3"/>
                <c:pt idx="0">
                  <c:v>0.69248637804599389</c:v>
                </c:pt>
                <c:pt idx="1">
                  <c:v>0.69347752845093569</c:v>
                </c:pt>
                <c:pt idx="2">
                  <c:v>0.73730563992419451</c:v>
                </c:pt>
              </c:numCache>
            </c:numRef>
          </c:val>
          <c:extLst>
            <c:ext xmlns:c16="http://schemas.microsoft.com/office/drawing/2014/chart" uri="{C3380CC4-5D6E-409C-BE32-E72D297353CC}">
              <c16:uniqueId val="{00000003-24F7-4F7F-B8D5-9399CDE7353D}"/>
            </c:ext>
          </c:extLst>
        </c:ser>
        <c:dLbls>
          <c:dLblPos val="outEnd"/>
          <c:showLegendKey val="0"/>
          <c:showVal val="1"/>
          <c:showCatName val="0"/>
          <c:showSerName val="0"/>
          <c:showPercent val="0"/>
          <c:showBubbleSize val="0"/>
        </c:dLbls>
        <c:gapWidth val="219"/>
        <c:overlap val="-27"/>
        <c:axId val="63273999"/>
        <c:axId val="63273519"/>
      </c:barChart>
      <c:catAx>
        <c:axId val="63273999"/>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GT"/>
          </a:p>
        </c:txPr>
        <c:crossAx val="63273519"/>
        <c:crosses val="autoZero"/>
        <c:auto val="1"/>
        <c:lblAlgn val="ctr"/>
        <c:lblOffset val="100"/>
        <c:noMultiLvlLbl val="0"/>
      </c:catAx>
      <c:valAx>
        <c:axId val="63273519"/>
        <c:scaling>
          <c:orientation val="minMax"/>
        </c:scaling>
        <c:delete val="1"/>
        <c:axPos val="l"/>
        <c:majorGridlines>
          <c:spPr>
            <a:ln w="9525" cap="flat" cmpd="sng" algn="ctr">
              <a:solidFill>
                <a:schemeClr val="tx1">
                  <a:lumMod val="15000"/>
                  <a:lumOff val="85000"/>
                </a:schemeClr>
              </a:solidFill>
              <a:round/>
            </a:ln>
            <a:effectLst/>
          </c:spPr>
        </c:majorGridlines>
        <c:numFmt formatCode="_(&quot;Q&quot;* #,##0.00_);_(&quot;Q&quot;* \(#,##0.00\);_(&quot;Q&quot;* &quot;-&quot;??_);_(@_)" sourceLinked="1"/>
        <c:majorTickMark val="out"/>
        <c:minorTickMark val="none"/>
        <c:tickLblPos val="nextTo"/>
        <c:crossAx val="63273999"/>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GT"/>
          </a:p>
        </c:txPr>
      </c:dTable>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hade val="15000"/>
        </a:schemeClr>
      </a:solidFill>
      <a:round/>
    </a:ln>
    <a:effectLst/>
  </c:spPr>
  <c:txPr>
    <a:bodyPr/>
    <a:lstStyle/>
    <a:p>
      <a:pPr>
        <a:defRPr b="1">
          <a:latin typeface="Arial" panose="020B0604020202020204" pitchFamily="34" charset="0"/>
          <a:cs typeface="Arial" panose="020B0604020202020204" pitchFamily="34" charset="0"/>
        </a:defRPr>
      </a:pPr>
      <a:endParaRPr lang="es-GT"/>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customXml" Target="../ink/ink1.xml"/><Relationship Id="rId12"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chart" Target="../charts/chart1.xml"/><Relationship Id="rId11" Type="http://schemas.openxmlformats.org/officeDocument/2006/relationships/chart" Target="../charts/chart2.xml"/><Relationship Id="rId10" Type="http://schemas.openxmlformats.org/officeDocument/2006/relationships/hyperlink" Target="https://stcns.gob.gt/comentarios-sugerencias/" TargetMode="External"/><Relationship Id="rId9" Type="http://schemas.openxmlformats.org/officeDocument/2006/relationships/hyperlink" Target="https://stcns.gob.gt/solicitud-de-informacion-publica/" TargetMode="Externa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8</xdr:col>
      <xdr:colOff>1471083</xdr:colOff>
      <xdr:row>19</xdr:row>
      <xdr:rowOff>158751</xdr:rowOff>
    </xdr:from>
    <xdr:to>
      <xdr:col>13</xdr:col>
      <xdr:colOff>0</xdr:colOff>
      <xdr:row>28</xdr:row>
      <xdr:rowOff>21168</xdr:rowOff>
    </xdr:to>
    <xdr:graphicFrame macro="">
      <xdr:nvGraphicFramePr>
        <xdr:cNvPr id="3" name="Gráfico 2">
          <a:extLst>
            <a:ext uri="{FF2B5EF4-FFF2-40B4-BE49-F238E27FC236}">
              <a16:creationId xmlns:a16="http://schemas.microsoft.com/office/drawing/2014/main" id="{3BEA2D25-B8E1-49B4-90E1-D6C848D11F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133351</xdr:colOff>
      <xdr:row>1</xdr:row>
      <xdr:rowOff>190500</xdr:rowOff>
    </xdr:from>
    <xdr:to>
      <xdr:col>1</xdr:col>
      <xdr:colOff>1182461</xdr:colOff>
      <xdr:row>5</xdr:row>
      <xdr:rowOff>176894</xdr:rowOff>
    </xdr:to>
    <xdr:pic>
      <xdr:nvPicPr>
        <xdr:cNvPr id="2" name="Imagen 1">
          <a:extLst>
            <a:ext uri="{FF2B5EF4-FFF2-40B4-BE49-F238E27FC236}">
              <a16:creationId xmlns:a16="http://schemas.microsoft.com/office/drawing/2014/main" id="{FF8E3312-CE00-4D16-97E6-833F369DEEC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3351" y="381000"/>
          <a:ext cx="2886074" cy="1000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285390</xdr:colOff>
      <xdr:row>17</xdr:row>
      <xdr:rowOff>85590</xdr:rowOff>
    </xdr:from>
    <xdr:to>
      <xdr:col>11</xdr:col>
      <xdr:colOff>285750</xdr:colOff>
      <xdr:row>17</xdr:row>
      <xdr:rowOff>85950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6" name="Entrada de lápiz 5">
              <a:extLst>
                <a:ext uri="{FF2B5EF4-FFF2-40B4-BE49-F238E27FC236}">
                  <a16:creationId xmlns:a16="http://schemas.microsoft.com/office/drawing/2014/main" id="{EB9EDD9B-3117-6AAC-F8F5-5106BF96FE98}"/>
                </a:ext>
              </a:extLst>
            </xdr14:cNvPr>
            <xdr14:cNvContentPartPr/>
          </xdr14:nvContentPartPr>
          <xdr14:nvPr macro=""/>
          <xdr14:xfrm>
            <a:off x="11886840" y="6886440"/>
            <a:ext cx="360" cy="360"/>
          </xdr14:xfrm>
        </xdr:contentPart>
      </mc:Choice>
      <mc:Fallback xmlns="">
        <xdr:pic>
          <xdr:nvPicPr>
            <xdr:cNvPr id="6" name="Entrada de lápiz 5">
              <a:extLst>
                <a:ext uri="{FF2B5EF4-FFF2-40B4-BE49-F238E27FC236}">
                  <a16:creationId xmlns:a16="http://schemas.microsoft.com/office/drawing/2014/main" id="{EB9EDD9B-3117-6AAC-F8F5-5106BF96FE98}"/>
                </a:ext>
              </a:extLst>
            </xdr:cNvPr>
            <xdr:cNvPicPr/>
          </xdr:nvPicPr>
          <xdr:blipFill>
            <a:blip xmlns:r="http://schemas.openxmlformats.org/officeDocument/2006/relationships" r:embed="rId8"/>
            <a:stretch>
              <a:fillRect/>
            </a:stretch>
          </xdr:blipFill>
          <xdr:spPr>
            <a:xfrm>
              <a:off x="11878200" y="6877800"/>
              <a:ext cx="18000" cy="18000"/>
            </a:xfrm>
            <a:prstGeom prst="rect">
              <a:avLst/>
            </a:prstGeom>
          </xdr:spPr>
        </xdr:pic>
      </mc:Fallback>
    </mc:AlternateContent>
    <xdr:clientData/>
  </xdr:twoCellAnchor>
  <xdr:twoCellAnchor>
    <xdr:from>
      <xdr:col>3</xdr:col>
      <xdr:colOff>442634</xdr:colOff>
      <xdr:row>34</xdr:row>
      <xdr:rowOff>49629</xdr:rowOff>
    </xdr:from>
    <xdr:to>
      <xdr:col>7</xdr:col>
      <xdr:colOff>33330</xdr:colOff>
      <xdr:row>38</xdr:row>
      <xdr:rowOff>112059</xdr:rowOff>
    </xdr:to>
    <xdr:sp macro="" textlink="">
      <xdr:nvSpPr>
        <xdr:cNvPr id="7" name="Rectángulo: esquinas redondeadas 6">
          <a:hlinkClick xmlns:r="http://schemas.openxmlformats.org/officeDocument/2006/relationships" r:id="rId9"/>
          <a:extLst>
            <a:ext uri="{FF2B5EF4-FFF2-40B4-BE49-F238E27FC236}">
              <a16:creationId xmlns:a16="http://schemas.microsoft.com/office/drawing/2014/main" id="{C1CDBDF9-2C64-451D-9E20-5CFFF0631364}"/>
            </a:ext>
          </a:extLst>
        </xdr:cNvPr>
        <xdr:cNvSpPr/>
      </xdr:nvSpPr>
      <xdr:spPr>
        <a:xfrm>
          <a:off x="5137899" y="12880364"/>
          <a:ext cx="3232607" cy="869254"/>
        </a:xfrm>
        <a:prstGeom prst="round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lang="es-GT" sz="1600">
              <a:latin typeface="Altivo Medium" panose="020B0000000000000000" pitchFamily="34" charset="0"/>
            </a:rPr>
            <a:t>Consulta</a:t>
          </a:r>
          <a:r>
            <a:rPr lang="es-GT" sz="1600" baseline="0">
              <a:latin typeface="Altivo Medium" panose="020B0000000000000000" pitchFamily="34" charset="0"/>
            </a:rPr>
            <a:t> de Información Pública</a:t>
          </a:r>
          <a:endParaRPr lang="es-GT" sz="1600">
            <a:latin typeface="Altivo Medium" panose="020B0000000000000000" pitchFamily="34" charset="0"/>
          </a:endParaRPr>
        </a:p>
      </xdr:txBody>
    </xdr:sp>
    <xdr:clientData/>
  </xdr:twoCellAnchor>
  <xdr:twoCellAnchor>
    <xdr:from>
      <xdr:col>7</xdr:col>
      <xdr:colOff>392527</xdr:colOff>
      <xdr:row>34</xdr:row>
      <xdr:rowOff>61154</xdr:rowOff>
    </xdr:from>
    <xdr:to>
      <xdr:col>9</xdr:col>
      <xdr:colOff>69669</xdr:colOff>
      <xdr:row>38</xdr:row>
      <xdr:rowOff>134470</xdr:rowOff>
    </xdr:to>
    <xdr:sp macro="" textlink="">
      <xdr:nvSpPr>
        <xdr:cNvPr id="8" name="Rectángulo: esquinas redondeadas 7">
          <a:hlinkClick xmlns:r="http://schemas.openxmlformats.org/officeDocument/2006/relationships" r:id="rId10"/>
          <a:extLst>
            <a:ext uri="{FF2B5EF4-FFF2-40B4-BE49-F238E27FC236}">
              <a16:creationId xmlns:a16="http://schemas.microsoft.com/office/drawing/2014/main" id="{D986C905-68C0-4A3E-9D0A-CB4918C19D39}"/>
            </a:ext>
          </a:extLst>
        </xdr:cNvPr>
        <xdr:cNvSpPr/>
      </xdr:nvSpPr>
      <xdr:spPr>
        <a:xfrm>
          <a:off x="8729703" y="12891889"/>
          <a:ext cx="3218201" cy="880140"/>
        </a:xfrm>
        <a:prstGeom prst="roundRect">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lang="es-GT" sz="1600">
              <a:latin typeface="Altivo Medium" panose="020B0000000000000000" pitchFamily="34" charset="0"/>
            </a:rPr>
            <a:t>Comentarios o Sugerencias </a:t>
          </a:r>
        </a:p>
      </xdr:txBody>
    </xdr:sp>
    <xdr:clientData/>
  </xdr:twoCellAnchor>
  <xdr:twoCellAnchor>
    <xdr:from>
      <xdr:col>6</xdr:col>
      <xdr:colOff>157368</xdr:colOff>
      <xdr:row>14</xdr:row>
      <xdr:rowOff>82826</xdr:rowOff>
    </xdr:from>
    <xdr:to>
      <xdr:col>13</xdr:col>
      <xdr:colOff>16564</xdr:colOff>
      <xdr:row>19</xdr:row>
      <xdr:rowOff>24848</xdr:rowOff>
    </xdr:to>
    <xdr:graphicFrame macro="">
      <xdr:nvGraphicFramePr>
        <xdr:cNvPr id="5" name="Gráfico 4">
          <a:extLst>
            <a:ext uri="{FF2B5EF4-FFF2-40B4-BE49-F238E27FC236}">
              <a16:creationId xmlns:a16="http://schemas.microsoft.com/office/drawing/2014/main" id="{23ED9AE7-AE83-43AF-9DCB-24295BE8F4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12</xdr:col>
      <xdr:colOff>304102</xdr:colOff>
      <xdr:row>21</xdr:row>
      <xdr:rowOff>158856</xdr:rowOff>
    </xdr:from>
    <xdr:to>
      <xdr:col>12</xdr:col>
      <xdr:colOff>1130988</xdr:colOff>
      <xdr:row>24</xdr:row>
      <xdr:rowOff>75302</xdr:rowOff>
    </xdr:to>
    <xdr:sp macro="" textlink="">
      <xdr:nvSpPr>
        <xdr:cNvPr id="9" name="CuadroTexto 1">
          <a:extLst>
            <a:ext uri="{FF2B5EF4-FFF2-40B4-BE49-F238E27FC236}">
              <a16:creationId xmlns:a16="http://schemas.microsoft.com/office/drawing/2014/main" id="{696A087D-49FE-6CEE-F8BD-2EB3EC935C53}"/>
            </a:ext>
          </a:extLst>
        </xdr:cNvPr>
        <xdr:cNvSpPr txBox="1"/>
      </xdr:nvSpPr>
      <xdr:spPr>
        <a:xfrm>
          <a:off x="13854668" y="10696514"/>
          <a:ext cx="826886" cy="222249"/>
        </a:xfrm>
        <a:prstGeom prst="rect">
          <a:avLst/>
        </a:prstGeom>
        <a:ln>
          <a:solidFill>
            <a:schemeClr val="tx1"/>
          </a:solidFill>
        </a:ln>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s-GT" sz="900" b="1" kern="1200">
              <a:latin typeface="Arial" panose="020B0604020202020204" pitchFamily="34" charset="0"/>
              <a:cs typeface="Arial" panose="020B0604020202020204" pitchFamily="34" charset="0"/>
            </a:rPr>
            <a:t>  70.42 %</a:t>
          </a:r>
        </a:p>
      </xdr:txBody>
    </xdr:sp>
    <xdr:clientData/>
  </xdr:twoCellAnchor>
  <xdr:twoCellAnchor editAs="oneCell">
    <xdr:from>
      <xdr:col>15</xdr:col>
      <xdr:colOff>1238249</xdr:colOff>
      <xdr:row>1</xdr:row>
      <xdr:rowOff>47625</xdr:rowOff>
    </xdr:from>
    <xdr:to>
      <xdr:col>16</xdr:col>
      <xdr:colOff>1619249</xdr:colOff>
      <xdr:row>7</xdr:row>
      <xdr:rowOff>190500</xdr:rowOff>
    </xdr:to>
    <xdr:pic>
      <xdr:nvPicPr>
        <xdr:cNvPr id="14" name="Imagen 13">
          <a:extLst>
            <a:ext uri="{FF2B5EF4-FFF2-40B4-BE49-F238E27FC236}">
              <a16:creationId xmlns:a16="http://schemas.microsoft.com/office/drawing/2014/main" id="{5D703F8E-62FD-76B0-C6A9-BB1759F0B655}"/>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6954499" y="285750"/>
          <a:ext cx="1714500" cy="1714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2447925</xdr:colOff>
      <xdr:row>9</xdr:row>
      <xdr:rowOff>119062</xdr:rowOff>
    </xdr:from>
    <xdr:to>
      <xdr:col>5</xdr:col>
      <xdr:colOff>0</xdr:colOff>
      <xdr:row>24</xdr:row>
      <xdr:rowOff>4762</xdr:rowOff>
    </xdr:to>
    <xdr:graphicFrame macro="">
      <xdr:nvGraphicFramePr>
        <xdr:cNvPr id="2" name="Gráfico 1">
          <a:extLst>
            <a:ext uri="{FF2B5EF4-FFF2-40B4-BE49-F238E27FC236}">
              <a16:creationId xmlns:a16="http://schemas.microsoft.com/office/drawing/2014/main" id="{21C03861-77B5-FA7E-4CC1-16658E67F5C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87924</xdr:colOff>
      <xdr:row>9</xdr:row>
      <xdr:rowOff>79864</xdr:rowOff>
    </xdr:from>
    <xdr:to>
      <xdr:col>1</xdr:col>
      <xdr:colOff>2088174</xdr:colOff>
      <xdr:row>19</xdr:row>
      <xdr:rowOff>137014</xdr:rowOff>
    </xdr:to>
    <xdr:graphicFrame macro="">
      <xdr:nvGraphicFramePr>
        <xdr:cNvPr id="9" name="Gráfico 8">
          <a:extLst>
            <a:ext uri="{FF2B5EF4-FFF2-40B4-BE49-F238E27FC236}">
              <a16:creationId xmlns:a16="http://schemas.microsoft.com/office/drawing/2014/main" id="{AA6F674E-BF7A-4F95-BE2C-01B182BA59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46892</xdr:colOff>
      <xdr:row>39</xdr:row>
      <xdr:rowOff>15386</xdr:rowOff>
    </xdr:from>
    <xdr:to>
      <xdr:col>9</xdr:col>
      <xdr:colOff>757603</xdr:colOff>
      <xdr:row>53</xdr:row>
      <xdr:rowOff>91586</xdr:rowOff>
    </xdr:to>
    <xdr:graphicFrame macro="">
      <xdr:nvGraphicFramePr>
        <xdr:cNvPr id="3" name="Gráfico 2">
          <a:extLst>
            <a:ext uri="{FF2B5EF4-FFF2-40B4-BE49-F238E27FC236}">
              <a16:creationId xmlns:a16="http://schemas.microsoft.com/office/drawing/2014/main" id="{965C51F0-ABC1-A788-63F4-2F8CDBCDAEB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29308</xdr:colOff>
      <xdr:row>54</xdr:row>
      <xdr:rowOff>5863</xdr:rowOff>
    </xdr:from>
    <xdr:to>
      <xdr:col>9</xdr:col>
      <xdr:colOff>740019</xdr:colOff>
      <xdr:row>68</xdr:row>
      <xdr:rowOff>82063</xdr:rowOff>
    </xdr:to>
    <xdr:graphicFrame macro="">
      <xdr:nvGraphicFramePr>
        <xdr:cNvPr id="4" name="Gráfico 3">
          <a:extLst>
            <a:ext uri="{FF2B5EF4-FFF2-40B4-BE49-F238E27FC236}">
              <a16:creationId xmlns:a16="http://schemas.microsoft.com/office/drawing/2014/main" id="{3E3C808D-A6F3-DF58-79DD-7BE833BABFC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0.02277</cdr:x>
      <cdr:y>0.04647</cdr:y>
    </cdr:from>
    <cdr:to>
      <cdr:x>0.35221</cdr:x>
      <cdr:y>0.81036</cdr:y>
    </cdr:to>
    <cdr:sp macro="" textlink="">
      <cdr:nvSpPr>
        <cdr:cNvPr id="2" name="Rectángulo 1">
          <a:extLst xmlns:a="http://schemas.openxmlformats.org/drawingml/2006/main">
            <a:ext uri="{FF2B5EF4-FFF2-40B4-BE49-F238E27FC236}">
              <a16:creationId xmlns:a16="http://schemas.microsoft.com/office/drawing/2014/main" id="{1025E7D7-0BC9-B808-A7CE-08D6E66A4F20}"/>
            </a:ext>
          </a:extLst>
        </cdr:cNvPr>
        <cdr:cNvSpPr/>
      </cdr:nvSpPr>
      <cdr:spPr>
        <a:xfrm xmlns:a="http://schemas.openxmlformats.org/drawingml/2006/main">
          <a:off x="104042" y="127487"/>
          <a:ext cx="1504950" cy="2095500"/>
        </a:xfrm>
        <a:prstGeom xmlns:a="http://schemas.openxmlformats.org/drawingml/2006/main" prst="rect">
          <a:avLst/>
        </a:prstGeom>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algn="ctr"/>
          <a:r>
            <a:rPr lang="es-GT" sz="1400" kern="1200">
              <a:latin typeface="Arial" panose="020B0604020202020204" pitchFamily="34" charset="0"/>
              <a:cs typeface="Arial" panose="020B0604020202020204" pitchFamily="34" charset="0"/>
            </a:rPr>
            <a:t>Gestión Presupuestaria Acumulada</a:t>
          </a:r>
          <a:r>
            <a:rPr lang="es-GT" sz="1400" kern="1200" baseline="0">
              <a:latin typeface="Arial" panose="020B0604020202020204" pitchFamily="34" charset="0"/>
              <a:cs typeface="Arial" panose="020B0604020202020204" pitchFamily="34" charset="0"/>
            </a:rPr>
            <a:t> al Mes de Julio</a:t>
          </a:r>
        </a:p>
        <a:p xmlns:a="http://schemas.openxmlformats.org/drawingml/2006/main">
          <a:pPr algn="ctr"/>
          <a:endParaRPr lang="es-GT" sz="1600" kern="1200" baseline="0">
            <a:latin typeface="Arial" panose="020B0604020202020204" pitchFamily="34" charset="0"/>
            <a:cs typeface="Arial" panose="020B0604020202020204" pitchFamily="34" charset="0"/>
          </a:endParaRPr>
        </a:p>
        <a:p xmlns:a="http://schemas.openxmlformats.org/drawingml/2006/main">
          <a:pPr algn="ctr"/>
          <a:r>
            <a:rPr lang="es-GT" sz="2800" kern="1200" baseline="0">
              <a:latin typeface="Arial" panose="020B0604020202020204" pitchFamily="34" charset="0"/>
              <a:cs typeface="Arial" panose="020B0604020202020204" pitchFamily="34" charset="0"/>
            </a:rPr>
            <a:t>54.18% </a:t>
          </a:r>
          <a:endParaRPr lang="es-GT" sz="2800" kern="1200">
            <a:latin typeface="Arial" panose="020B0604020202020204" pitchFamily="34" charset="0"/>
            <a:cs typeface="Arial" panose="020B0604020202020204" pitchFamily="34" charset="0"/>
          </a:endParaRPr>
        </a:p>
      </cdr:txBody>
    </cdr:sp>
  </cdr:relSizeAnchor>
</c:userShapes>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07-01T16:48:31.703"/>
    </inkml:context>
    <inkml:brush xml:id="br0">
      <inkml:brushProperty name="width" value="0.05" units="cm"/>
      <inkml:brushProperty name="height" value="0.05" units="cm"/>
      <inkml:brushProperty name="color" value="#E71224"/>
    </inkml:brush>
  </inkml:definitions>
  <inkml:trace contextRef="#ctx0" brushRef="#br0">1 1 24575,'0'0'-8191</inkml:trace>
</inkm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9A090-551F-427E-B70A-0B8B1511B464}">
  <sheetPr>
    <pageSetUpPr fitToPage="1"/>
  </sheetPr>
  <dimension ref="A1:R52"/>
  <sheetViews>
    <sheetView showGridLines="0" tabSelected="1" zoomScale="50" zoomScaleNormal="50" workbookViewId="0">
      <selection activeCell="S9" sqref="S9"/>
    </sheetView>
  </sheetViews>
  <sheetFormatPr baseColWidth="10" defaultRowHeight="15" x14ac:dyDescent="0.25"/>
  <cols>
    <col min="1" max="1" width="27.5703125" customWidth="1"/>
    <col min="2" max="2" width="41.140625" customWidth="1"/>
    <col min="3" max="3" width="1.7109375" style="1" customWidth="1"/>
    <col min="5" max="5" width="20" customWidth="1"/>
    <col min="6" max="6" width="20.42578125" bestFit="1" customWidth="1"/>
    <col min="7" max="7" width="2.7109375" style="1" customWidth="1"/>
    <col min="8" max="8" width="31" customWidth="1"/>
    <col min="9" max="9" width="22.140625" customWidth="1"/>
    <col min="10" max="10" width="2.140625" style="1" customWidth="1"/>
    <col min="13" max="13" width="19" bestFit="1" customWidth="1"/>
    <col min="14" max="14" width="2.28515625" style="1" customWidth="1"/>
    <col min="16" max="16" width="20.140625" customWidth="1"/>
    <col min="17" max="17" width="24.5703125" customWidth="1"/>
    <col min="18" max="18" width="14.5703125" bestFit="1" customWidth="1"/>
  </cols>
  <sheetData>
    <row r="1" spans="1:18" ht="18.75" customHeight="1" x14ac:dyDescent="0.25">
      <c r="A1" s="5"/>
      <c r="B1" s="5"/>
      <c r="C1" s="6"/>
      <c r="D1" s="5"/>
      <c r="E1" s="5"/>
      <c r="F1" s="5"/>
      <c r="G1" s="6"/>
      <c r="H1" s="5"/>
      <c r="I1" s="5"/>
      <c r="J1" s="6"/>
      <c r="K1" s="5"/>
      <c r="L1" s="5"/>
      <c r="M1" s="5"/>
      <c r="N1" s="6"/>
      <c r="O1" s="5"/>
      <c r="P1" s="5"/>
      <c r="Q1" s="5"/>
    </row>
    <row r="2" spans="1:18" ht="20.25" x14ac:dyDescent="0.25">
      <c r="A2" s="76" t="s">
        <v>25</v>
      </c>
      <c r="B2" s="76"/>
      <c r="C2" s="76"/>
      <c r="D2" s="76"/>
      <c r="E2" s="76"/>
      <c r="F2" s="76"/>
      <c r="G2" s="76"/>
      <c r="H2" s="76"/>
      <c r="I2" s="76"/>
      <c r="J2" s="76"/>
      <c r="K2" s="76"/>
      <c r="L2" s="76"/>
      <c r="M2" s="76"/>
      <c r="N2" s="76"/>
      <c r="O2" s="76"/>
      <c r="P2" s="76"/>
      <c r="Q2" s="5"/>
    </row>
    <row r="3" spans="1:18" ht="20.25" x14ac:dyDescent="0.25">
      <c r="A3" s="77" t="s">
        <v>55</v>
      </c>
      <c r="B3" s="77"/>
      <c r="C3" s="77"/>
      <c r="D3" s="77"/>
      <c r="E3" s="77"/>
      <c r="F3" s="77"/>
      <c r="G3" s="77"/>
      <c r="H3" s="77"/>
      <c r="I3" s="77"/>
      <c r="J3" s="77"/>
      <c r="K3" s="77"/>
      <c r="L3" s="77"/>
      <c r="M3" s="77"/>
      <c r="N3" s="77"/>
      <c r="O3" s="77"/>
      <c r="P3" s="77"/>
      <c r="Q3" s="5"/>
    </row>
    <row r="4" spans="1:18" ht="20.25" x14ac:dyDescent="0.25">
      <c r="A4" s="78" t="s">
        <v>45</v>
      </c>
      <c r="B4" s="78"/>
      <c r="C4" s="78"/>
      <c r="D4" s="78"/>
      <c r="E4" s="78"/>
      <c r="F4" s="78"/>
      <c r="G4" s="78"/>
      <c r="H4" s="78"/>
      <c r="I4" s="78"/>
      <c r="J4" s="78"/>
      <c r="K4" s="78"/>
      <c r="L4" s="78"/>
      <c r="M4" s="78"/>
      <c r="N4" s="78"/>
      <c r="O4" s="78"/>
      <c r="P4" s="78"/>
      <c r="Q4" s="5"/>
    </row>
    <row r="5" spans="1:18" ht="20.25" x14ac:dyDescent="0.25">
      <c r="A5" s="78" t="s">
        <v>46</v>
      </c>
      <c r="B5" s="78"/>
      <c r="C5" s="78"/>
      <c r="D5" s="78"/>
      <c r="E5" s="78"/>
      <c r="F5" s="78"/>
      <c r="G5" s="78"/>
      <c r="H5" s="78"/>
      <c r="I5" s="78"/>
      <c r="J5" s="78"/>
      <c r="K5" s="78"/>
      <c r="L5" s="78"/>
      <c r="M5" s="78"/>
      <c r="N5" s="78"/>
      <c r="O5" s="78"/>
      <c r="P5" s="78"/>
      <c r="Q5" s="5"/>
    </row>
    <row r="6" spans="1:18" ht="20.25" x14ac:dyDescent="0.25">
      <c r="A6" s="78" t="s">
        <v>47</v>
      </c>
      <c r="B6" s="78"/>
      <c r="C6" s="78"/>
      <c r="D6" s="78"/>
      <c r="E6" s="78"/>
      <c r="F6" s="78"/>
      <c r="G6" s="78"/>
      <c r="H6" s="78"/>
      <c r="I6" s="78"/>
      <c r="J6" s="78"/>
      <c r="K6" s="78"/>
      <c r="L6" s="78"/>
      <c r="M6" s="78"/>
      <c r="N6" s="78"/>
      <c r="O6" s="78"/>
      <c r="P6" s="78"/>
      <c r="Q6" s="5"/>
    </row>
    <row r="7" spans="1:18" ht="20.25" customHeight="1" x14ac:dyDescent="0.25">
      <c r="A7" s="66"/>
      <c r="B7" s="66"/>
      <c r="C7" s="66"/>
      <c r="D7" s="66"/>
      <c r="E7" s="66"/>
      <c r="F7" s="66"/>
      <c r="G7" s="66"/>
      <c r="H7" s="66"/>
      <c r="I7" s="66"/>
      <c r="J7" s="66"/>
      <c r="K7" s="66"/>
      <c r="L7" s="66"/>
      <c r="M7" s="66"/>
      <c r="N7" s="66"/>
      <c r="O7" s="66"/>
      <c r="P7" s="66"/>
      <c r="Q7" s="66"/>
    </row>
    <row r="8" spans="1:18" ht="16.5" customHeight="1" thickBot="1" x14ac:dyDescent="0.3">
      <c r="A8" s="66"/>
      <c r="B8" s="66"/>
      <c r="C8" s="66"/>
      <c r="D8" s="66"/>
      <c r="E8" s="66"/>
      <c r="F8" s="66"/>
      <c r="G8" s="66"/>
      <c r="H8" s="66"/>
      <c r="I8" s="66"/>
      <c r="J8" s="66"/>
      <c r="K8" s="66"/>
      <c r="L8" s="66"/>
      <c r="M8" s="66"/>
      <c r="N8" s="66"/>
      <c r="O8" s="66"/>
      <c r="P8" s="66"/>
      <c r="Q8" s="66"/>
    </row>
    <row r="9" spans="1:18" ht="52.5" customHeight="1" thickBot="1" x14ac:dyDescent="0.3">
      <c r="A9" s="96" t="s">
        <v>38</v>
      </c>
      <c r="B9" s="97"/>
      <c r="C9" s="5"/>
      <c r="D9" s="86" t="s">
        <v>44</v>
      </c>
      <c r="E9" s="115"/>
      <c r="F9" s="87"/>
      <c r="G9" s="3"/>
      <c r="H9" s="86" t="s">
        <v>68</v>
      </c>
      <c r="I9" s="87"/>
      <c r="J9" s="3"/>
      <c r="K9" s="85" t="s">
        <v>69</v>
      </c>
      <c r="L9" s="85"/>
      <c r="M9" s="85"/>
      <c r="N9" s="3"/>
      <c r="O9" s="111" t="s">
        <v>14</v>
      </c>
      <c r="P9" s="112"/>
      <c r="Q9" s="112"/>
    </row>
    <row r="10" spans="1:18" ht="44.25" customHeight="1" x14ac:dyDescent="0.25">
      <c r="A10" s="79" t="s">
        <v>0</v>
      </c>
      <c r="B10" s="98" t="s">
        <v>1</v>
      </c>
      <c r="C10" s="5"/>
      <c r="D10" s="83" t="s">
        <v>48</v>
      </c>
      <c r="E10" s="84"/>
      <c r="F10" s="7">
        <v>15382705</v>
      </c>
      <c r="G10" s="8"/>
      <c r="H10" s="25" t="s">
        <v>8</v>
      </c>
      <c r="I10" s="11">
        <f>Q13+Q14+Q15</f>
        <v>1724109.58</v>
      </c>
      <c r="J10" s="9"/>
      <c r="K10" s="92" t="s">
        <v>34</v>
      </c>
      <c r="L10" s="92"/>
      <c r="M10" s="93">
        <f>I10+I11+I12+I13+I14</f>
        <v>2249644.1999999997</v>
      </c>
      <c r="N10" s="9"/>
      <c r="O10" s="88" t="s">
        <v>51</v>
      </c>
      <c r="P10" s="89"/>
      <c r="Q10" s="10">
        <v>11318452</v>
      </c>
    </row>
    <row r="11" spans="1:18" ht="45" customHeight="1" x14ac:dyDescent="0.25">
      <c r="A11" s="80"/>
      <c r="B11" s="82"/>
      <c r="C11" s="5"/>
      <c r="D11" s="83" t="s">
        <v>49</v>
      </c>
      <c r="E11" s="84"/>
      <c r="F11" s="7">
        <v>7702295</v>
      </c>
      <c r="G11" s="8"/>
      <c r="H11" s="25" t="s">
        <v>9</v>
      </c>
      <c r="I11" s="11">
        <v>326471.92</v>
      </c>
      <c r="J11" s="9"/>
      <c r="K11" s="92"/>
      <c r="L11" s="92"/>
      <c r="M11" s="93"/>
      <c r="N11" s="6"/>
      <c r="O11" s="83" t="s">
        <v>52</v>
      </c>
      <c r="P11" s="84"/>
      <c r="Q11" s="11">
        <v>6038997</v>
      </c>
    </row>
    <row r="12" spans="1:18" ht="45" customHeight="1" x14ac:dyDescent="0.25">
      <c r="A12" s="79" t="s">
        <v>2</v>
      </c>
      <c r="B12" s="81" t="s">
        <v>3</v>
      </c>
      <c r="C12" s="5"/>
      <c r="D12" s="83" t="s">
        <v>50</v>
      </c>
      <c r="E12" s="84"/>
      <c r="F12" s="7">
        <v>7915000</v>
      </c>
      <c r="G12" s="8"/>
      <c r="H12" s="25" t="s">
        <v>10</v>
      </c>
      <c r="I12" s="11">
        <v>120232.94</v>
      </c>
      <c r="J12" s="9"/>
      <c r="K12" s="85" t="s">
        <v>70</v>
      </c>
      <c r="L12" s="85"/>
      <c r="M12" s="85"/>
      <c r="N12" s="6"/>
      <c r="O12" s="83" t="s">
        <v>53</v>
      </c>
      <c r="P12" s="84"/>
      <c r="Q12" s="11">
        <v>6740552</v>
      </c>
    </row>
    <row r="13" spans="1:18" ht="63" customHeight="1" x14ac:dyDescent="0.25">
      <c r="A13" s="80"/>
      <c r="B13" s="82"/>
      <c r="C13" s="5"/>
      <c r="D13" s="94" t="s">
        <v>71</v>
      </c>
      <c r="E13" s="95"/>
      <c r="F13" s="14">
        <v>1130096.73</v>
      </c>
      <c r="G13" s="8"/>
      <c r="H13" s="25" t="s">
        <v>11</v>
      </c>
      <c r="I13" s="11">
        <v>11000</v>
      </c>
      <c r="J13" s="9"/>
      <c r="K13" s="92" t="s">
        <v>13</v>
      </c>
      <c r="L13" s="92"/>
      <c r="M13" s="93">
        <f>M10</f>
        <v>2249644.1999999997</v>
      </c>
      <c r="N13" s="6"/>
      <c r="O13" s="90" t="s">
        <v>56</v>
      </c>
      <c r="P13" s="91"/>
      <c r="Q13" s="15">
        <v>798140.06</v>
      </c>
    </row>
    <row r="14" spans="1:18" ht="73.5" customHeight="1" x14ac:dyDescent="0.25">
      <c r="A14" s="79" t="s">
        <v>4</v>
      </c>
      <c r="B14" s="81" t="s">
        <v>5</v>
      </c>
      <c r="C14" s="5"/>
      <c r="D14" s="94" t="s">
        <v>57</v>
      </c>
      <c r="E14" s="95"/>
      <c r="F14" s="14">
        <v>506037.75</v>
      </c>
      <c r="G14" s="8"/>
      <c r="H14" s="25" t="s">
        <v>12</v>
      </c>
      <c r="I14" s="11">
        <v>67829.759999999995</v>
      </c>
      <c r="J14" s="9"/>
      <c r="K14" s="92"/>
      <c r="L14" s="92"/>
      <c r="M14" s="93"/>
      <c r="N14" s="6"/>
      <c r="O14" s="90" t="s">
        <v>58</v>
      </c>
      <c r="P14" s="91"/>
      <c r="Q14" s="15">
        <v>427183.12</v>
      </c>
    </row>
    <row r="15" spans="1:18" ht="59.25" customHeight="1" x14ac:dyDescent="0.25">
      <c r="A15" s="80"/>
      <c r="B15" s="82"/>
      <c r="C15" s="5"/>
      <c r="D15" s="94" t="s">
        <v>59</v>
      </c>
      <c r="E15" s="95"/>
      <c r="F15" s="14">
        <v>613509.72</v>
      </c>
      <c r="G15" s="8"/>
      <c r="J15" s="3"/>
      <c r="K15" s="5"/>
      <c r="L15" s="5"/>
      <c r="M15" s="5"/>
      <c r="N15" s="6"/>
      <c r="O15" s="90" t="s">
        <v>60</v>
      </c>
      <c r="P15" s="91"/>
      <c r="Q15" s="15">
        <v>498786.4</v>
      </c>
      <c r="R15" s="26"/>
    </row>
    <row r="16" spans="1:18" ht="61.5" customHeight="1" x14ac:dyDescent="0.25">
      <c r="A16" s="79" t="s">
        <v>31</v>
      </c>
      <c r="B16" s="81" t="s">
        <v>33</v>
      </c>
      <c r="C16" s="5"/>
      <c r="D16" s="83" t="s">
        <v>61</v>
      </c>
      <c r="E16" s="84"/>
      <c r="F16" s="16">
        <f>F13/F10</f>
        <v>7.3465410017288901E-2</v>
      </c>
      <c r="G16" s="8"/>
      <c r="J16" s="9"/>
      <c r="K16" s="5"/>
      <c r="L16" s="5"/>
      <c r="M16" s="5"/>
      <c r="N16" s="6"/>
      <c r="O16" s="83" t="s">
        <v>62</v>
      </c>
      <c r="P16" s="84"/>
      <c r="Q16" s="16">
        <f>Q13/Q10</f>
        <v>7.0516715536718275E-2</v>
      </c>
      <c r="R16" s="26"/>
    </row>
    <row r="17" spans="1:17" ht="66.75" customHeight="1" x14ac:dyDescent="0.25">
      <c r="A17" s="80"/>
      <c r="B17" s="82"/>
      <c r="C17" s="5"/>
      <c r="D17" s="83" t="s">
        <v>63</v>
      </c>
      <c r="E17" s="84"/>
      <c r="F17" s="16">
        <f t="shared" ref="F17:F18" si="0">F14/F11</f>
        <v>6.5699606416009776E-2</v>
      </c>
      <c r="G17" s="17"/>
      <c r="J17" s="9"/>
      <c r="K17" s="5"/>
      <c r="L17" s="5"/>
      <c r="M17" s="5"/>
      <c r="N17" s="6"/>
      <c r="O17" s="83" t="s">
        <v>64</v>
      </c>
      <c r="P17" s="84"/>
      <c r="Q17" s="16">
        <f>Q14/Q11</f>
        <v>7.0737428748515685E-2</v>
      </c>
    </row>
    <row r="18" spans="1:17" ht="66" customHeight="1" thickBot="1" x14ac:dyDescent="0.3">
      <c r="A18" s="79" t="s">
        <v>6</v>
      </c>
      <c r="B18" s="81" t="s">
        <v>7</v>
      </c>
      <c r="C18" s="5"/>
      <c r="D18" s="83" t="s">
        <v>65</v>
      </c>
      <c r="E18" s="84"/>
      <c r="F18" s="122">
        <f t="shared" si="0"/>
        <v>7.7512283006948832E-2</v>
      </c>
      <c r="G18" s="17"/>
      <c r="J18" s="9"/>
      <c r="K18" s="5"/>
      <c r="L18" s="5"/>
      <c r="M18" s="5"/>
      <c r="N18" s="6"/>
      <c r="O18" s="120" t="s">
        <v>66</v>
      </c>
      <c r="P18" s="121"/>
      <c r="Q18" s="18">
        <f>Q15/Q12</f>
        <v>7.3997856555368169E-2</v>
      </c>
    </row>
    <row r="19" spans="1:17" ht="45" customHeight="1" thickBot="1" x14ac:dyDescent="0.3">
      <c r="A19" s="124"/>
      <c r="B19" s="125"/>
      <c r="C19" s="5"/>
      <c r="D19" s="120"/>
      <c r="E19" s="121"/>
      <c r="F19" s="123"/>
      <c r="G19" s="5"/>
      <c r="J19" s="6"/>
      <c r="K19" s="5"/>
      <c r="L19" s="5"/>
      <c r="M19" s="5"/>
      <c r="N19" s="6"/>
      <c r="O19" s="115" t="s">
        <v>43</v>
      </c>
      <c r="P19" s="115"/>
      <c r="Q19" s="115"/>
    </row>
    <row r="20" spans="1:17" ht="17.25" customHeight="1" thickBot="1" x14ac:dyDescent="0.3">
      <c r="A20" s="5"/>
      <c r="B20" s="5"/>
      <c r="C20" s="5"/>
      <c r="D20" s="5"/>
      <c r="E20" s="5"/>
      <c r="F20" s="5"/>
      <c r="G20" s="5"/>
      <c r="H20" s="5"/>
      <c r="I20" s="5"/>
      <c r="J20" s="6"/>
      <c r="K20" s="5"/>
      <c r="L20" s="5"/>
      <c r="M20" s="5"/>
      <c r="N20" s="6"/>
      <c r="O20" s="116"/>
      <c r="P20" s="116"/>
      <c r="Q20" s="116"/>
    </row>
    <row r="21" spans="1:17" ht="34.5" customHeight="1" thickBot="1" x14ac:dyDescent="0.3">
      <c r="A21" s="86" t="s">
        <v>15</v>
      </c>
      <c r="B21" s="87"/>
      <c r="C21" s="19"/>
      <c r="D21" s="117" t="s">
        <v>18</v>
      </c>
      <c r="E21" s="118"/>
      <c r="F21" s="119" t="s">
        <v>19</v>
      </c>
      <c r="G21" s="119"/>
      <c r="H21" s="119"/>
      <c r="I21" s="46" t="s">
        <v>20</v>
      </c>
      <c r="J21" s="19"/>
      <c r="K21" s="5"/>
      <c r="L21" s="5"/>
      <c r="M21" s="5"/>
      <c r="N21" s="6"/>
      <c r="O21" s="100" t="s">
        <v>21</v>
      </c>
      <c r="P21" s="101"/>
      <c r="Q21" s="64">
        <v>64</v>
      </c>
    </row>
    <row r="22" spans="1:17" ht="24" customHeight="1" thickBot="1" x14ac:dyDescent="0.3">
      <c r="A22" s="111"/>
      <c r="B22" s="129"/>
      <c r="C22" s="6"/>
      <c r="D22" s="117"/>
      <c r="E22" s="119"/>
      <c r="F22" s="119">
        <v>2026</v>
      </c>
      <c r="G22" s="119"/>
      <c r="H22" s="119"/>
      <c r="I22" s="45"/>
      <c r="J22" s="6"/>
      <c r="K22" s="5"/>
      <c r="L22" s="5"/>
      <c r="M22" s="5"/>
      <c r="N22" s="6"/>
      <c r="O22" s="70" t="s">
        <v>22</v>
      </c>
      <c r="P22" s="71"/>
      <c r="Q22" s="63">
        <v>38</v>
      </c>
    </row>
    <row r="23" spans="1:17" ht="24.75" hidden="1" customHeight="1" x14ac:dyDescent="0.25">
      <c r="A23" s="34"/>
      <c r="B23" s="35"/>
      <c r="C23" s="6"/>
      <c r="D23" s="12"/>
      <c r="E23" s="5"/>
      <c r="F23" s="5"/>
      <c r="G23" s="6"/>
      <c r="H23" s="5"/>
      <c r="I23" s="13"/>
      <c r="J23" s="6"/>
      <c r="K23" s="5"/>
      <c r="L23" s="5"/>
      <c r="M23" s="5"/>
      <c r="N23" s="6"/>
      <c r="O23" s="106" t="s">
        <v>24</v>
      </c>
      <c r="P23" s="107"/>
      <c r="Q23" s="108"/>
    </row>
    <row r="24" spans="1:17" ht="24.75" hidden="1" customHeight="1" x14ac:dyDescent="0.25">
      <c r="A24" s="34"/>
      <c r="B24" s="35"/>
      <c r="C24" s="6"/>
      <c r="D24" s="12"/>
      <c r="E24" s="5"/>
      <c r="F24" s="5"/>
      <c r="G24" s="6"/>
      <c r="H24" s="5"/>
      <c r="I24" s="13"/>
      <c r="J24" s="6"/>
      <c r="K24" s="5"/>
      <c r="L24" s="5"/>
      <c r="M24" s="5"/>
      <c r="N24" s="6"/>
      <c r="O24" s="104" t="s">
        <v>21</v>
      </c>
      <c r="P24" s="105"/>
      <c r="Q24" s="20">
        <v>19</v>
      </c>
    </row>
    <row r="25" spans="1:17" ht="32.25" customHeight="1" x14ac:dyDescent="0.25">
      <c r="A25" s="39" t="s">
        <v>28</v>
      </c>
      <c r="B25" s="40" t="s">
        <v>32</v>
      </c>
      <c r="C25" s="21"/>
      <c r="D25" s="130">
        <v>15382705</v>
      </c>
      <c r="E25" s="131"/>
      <c r="F25" s="131">
        <v>10652313.67</v>
      </c>
      <c r="G25" s="131"/>
      <c r="H25" s="131"/>
      <c r="I25" s="41">
        <f>F25/D25</f>
        <v>0.69248637804599389</v>
      </c>
      <c r="J25" s="42"/>
      <c r="K25" s="43"/>
      <c r="L25" s="43"/>
      <c r="M25" s="43"/>
      <c r="N25" s="6"/>
      <c r="O25" s="102" t="s">
        <v>23</v>
      </c>
      <c r="P25" s="103"/>
      <c r="Q25" s="60">
        <v>43</v>
      </c>
    </row>
    <row r="26" spans="1:17" ht="32.25" customHeight="1" thickBot="1" x14ac:dyDescent="0.3">
      <c r="A26" s="22" t="s">
        <v>29</v>
      </c>
      <c r="B26" s="23" t="s">
        <v>16</v>
      </c>
      <c r="C26" s="42"/>
      <c r="D26" s="130">
        <v>7702295</v>
      </c>
      <c r="E26" s="131"/>
      <c r="F26" s="131">
        <v>5341368.5</v>
      </c>
      <c r="G26" s="131"/>
      <c r="H26" s="131"/>
      <c r="I26" s="41">
        <f t="shared" ref="I26:I27" si="1">F26/D26</f>
        <v>0.69347752845093569</v>
      </c>
      <c r="J26" s="42"/>
      <c r="K26" s="43"/>
      <c r="L26" s="43"/>
      <c r="M26" s="43"/>
      <c r="N26" s="6"/>
      <c r="O26" s="111" t="s">
        <v>26</v>
      </c>
      <c r="P26" s="112"/>
      <c r="Q26" s="112"/>
    </row>
    <row r="27" spans="1:17" ht="32.25" customHeight="1" thickBot="1" x14ac:dyDescent="0.3">
      <c r="A27" s="140" t="s">
        <v>30</v>
      </c>
      <c r="B27" s="142" t="s">
        <v>17</v>
      </c>
      <c r="C27" s="42"/>
      <c r="D27" s="132">
        <v>7915000</v>
      </c>
      <c r="E27" s="133"/>
      <c r="F27" s="133">
        <v>5835774.1399999997</v>
      </c>
      <c r="G27" s="133"/>
      <c r="H27" s="133"/>
      <c r="I27" s="44">
        <f t="shared" si="1"/>
        <v>0.73730563992419451</v>
      </c>
      <c r="J27" s="42"/>
      <c r="K27" s="43"/>
      <c r="L27" s="43"/>
      <c r="M27" s="43"/>
      <c r="N27" s="6"/>
      <c r="O27" s="113" t="s">
        <v>21</v>
      </c>
      <c r="P27" s="114"/>
      <c r="Q27" s="65">
        <v>2</v>
      </c>
    </row>
    <row r="28" spans="1:17" ht="24.95" customHeight="1" thickBot="1" x14ac:dyDescent="0.3">
      <c r="A28" s="141"/>
      <c r="B28" s="143"/>
      <c r="C28" s="43"/>
      <c r="D28" s="137">
        <f>SUM(D25:E27)</f>
        <v>31000000</v>
      </c>
      <c r="E28" s="138"/>
      <c r="F28" s="139">
        <f>SUM(F25:H27)</f>
        <v>21829456.309999999</v>
      </c>
      <c r="G28" s="139"/>
      <c r="H28" s="139"/>
      <c r="I28" s="48">
        <f>F28/D28</f>
        <v>0.70417600999999996</v>
      </c>
      <c r="J28" s="43"/>
      <c r="K28" s="43"/>
      <c r="L28" s="43"/>
      <c r="M28" s="43"/>
      <c r="N28" s="6"/>
      <c r="O28" s="70" t="s">
        <v>22</v>
      </c>
      <c r="P28" s="71"/>
      <c r="Q28" s="62">
        <v>0</v>
      </c>
    </row>
    <row r="29" spans="1:17" ht="29.25" customHeight="1" thickBot="1" x14ac:dyDescent="0.3">
      <c r="A29" s="126" t="s">
        <v>67</v>
      </c>
      <c r="B29" s="127"/>
      <c r="C29" s="127"/>
      <c r="D29" s="127"/>
      <c r="E29" s="127"/>
      <c r="F29" s="127"/>
      <c r="G29" s="127"/>
      <c r="H29" s="127"/>
      <c r="I29" s="127"/>
      <c r="J29" s="127"/>
      <c r="K29" s="127"/>
      <c r="L29" s="127"/>
      <c r="M29" s="128"/>
      <c r="N29" s="6"/>
      <c r="O29" s="72" t="s">
        <v>23</v>
      </c>
      <c r="P29" s="73"/>
      <c r="Q29" s="61">
        <v>0</v>
      </c>
    </row>
    <row r="30" spans="1:17" ht="67.5" customHeight="1" thickBot="1" x14ac:dyDescent="0.3">
      <c r="A30" s="67" t="s">
        <v>72</v>
      </c>
      <c r="B30" s="68"/>
      <c r="C30" s="68"/>
      <c r="D30" s="68"/>
      <c r="E30" s="68"/>
      <c r="F30" s="68"/>
      <c r="G30" s="68"/>
      <c r="H30" s="68"/>
      <c r="I30" s="68"/>
      <c r="J30" s="68"/>
      <c r="K30" s="68"/>
      <c r="L30" s="68"/>
      <c r="M30" s="69"/>
      <c r="N30" s="6"/>
      <c r="O30" s="86" t="s">
        <v>27</v>
      </c>
      <c r="P30" s="115"/>
      <c r="Q30" s="87"/>
    </row>
    <row r="31" spans="1:17" ht="81" customHeight="1" x14ac:dyDescent="0.25">
      <c r="A31" s="134" t="s">
        <v>73</v>
      </c>
      <c r="B31" s="135"/>
      <c r="C31" s="135"/>
      <c r="D31" s="135"/>
      <c r="E31" s="135"/>
      <c r="F31" s="135"/>
      <c r="G31" s="135"/>
      <c r="H31" s="135"/>
      <c r="I31" s="135"/>
      <c r="J31" s="135"/>
      <c r="K31" s="135"/>
      <c r="L31" s="135"/>
      <c r="M31" s="136"/>
      <c r="N31" s="6"/>
      <c r="O31" s="113" t="s">
        <v>21</v>
      </c>
      <c r="P31" s="114"/>
      <c r="Q31" s="62">
        <v>1</v>
      </c>
    </row>
    <row r="32" spans="1:17" ht="50.25" customHeight="1" x14ac:dyDescent="0.25">
      <c r="A32" s="67" t="s">
        <v>74</v>
      </c>
      <c r="B32" s="68"/>
      <c r="C32" s="68"/>
      <c r="D32" s="68"/>
      <c r="E32" s="68"/>
      <c r="F32" s="68"/>
      <c r="G32" s="68"/>
      <c r="H32" s="68"/>
      <c r="I32" s="68"/>
      <c r="J32" s="68"/>
      <c r="K32" s="68"/>
      <c r="L32" s="68"/>
      <c r="M32" s="69"/>
      <c r="N32" s="6"/>
      <c r="O32" s="70" t="s">
        <v>22</v>
      </c>
      <c r="P32" s="71"/>
      <c r="Q32" s="62">
        <v>0</v>
      </c>
    </row>
    <row r="33" spans="1:17" ht="61.5" customHeight="1" x14ac:dyDescent="0.25">
      <c r="A33" s="134" t="s">
        <v>75</v>
      </c>
      <c r="B33" s="135"/>
      <c r="C33" s="135"/>
      <c r="D33" s="135"/>
      <c r="E33" s="135"/>
      <c r="F33" s="135"/>
      <c r="G33" s="135"/>
      <c r="H33" s="135"/>
      <c r="I33" s="135"/>
      <c r="J33" s="135"/>
      <c r="K33" s="135"/>
      <c r="L33" s="135"/>
      <c r="M33" s="136"/>
      <c r="N33" s="6"/>
      <c r="O33" s="70" t="s">
        <v>23</v>
      </c>
      <c r="P33" s="71"/>
      <c r="Q33" s="74">
        <v>0</v>
      </c>
    </row>
    <row r="34" spans="1:17" ht="63" customHeight="1" thickBot="1" x14ac:dyDescent="0.3">
      <c r="A34" s="67" t="s">
        <v>76</v>
      </c>
      <c r="B34" s="68"/>
      <c r="C34" s="68"/>
      <c r="D34" s="68"/>
      <c r="E34" s="68"/>
      <c r="F34" s="68"/>
      <c r="G34" s="68"/>
      <c r="H34" s="68"/>
      <c r="I34" s="68"/>
      <c r="J34" s="68"/>
      <c r="K34" s="68"/>
      <c r="L34" s="68"/>
      <c r="M34" s="69"/>
      <c r="N34" s="47"/>
      <c r="O34" s="72"/>
      <c r="P34" s="73"/>
      <c r="Q34" s="75"/>
    </row>
    <row r="35" spans="1:17" ht="18.75" x14ac:dyDescent="0.3">
      <c r="B35" s="4"/>
      <c r="C35" s="4"/>
      <c r="D35" s="4"/>
      <c r="E35" s="4"/>
      <c r="I35" s="47"/>
      <c r="J35" s="47"/>
      <c r="K35" s="47"/>
      <c r="L35" s="47"/>
      <c r="M35" s="47"/>
      <c r="N35" s="47"/>
      <c r="O35" s="47"/>
    </row>
    <row r="36" spans="1:17" x14ac:dyDescent="0.25">
      <c r="B36" s="1"/>
      <c r="D36" s="1"/>
      <c r="E36" s="1"/>
      <c r="L36" t="s">
        <v>54</v>
      </c>
    </row>
    <row r="37" spans="1:17" x14ac:dyDescent="0.25">
      <c r="B37" s="1"/>
      <c r="D37" s="1"/>
      <c r="E37" s="1"/>
    </row>
    <row r="38" spans="1:17" x14ac:dyDescent="0.25">
      <c r="B38" s="1"/>
      <c r="D38" s="1"/>
      <c r="E38" s="1"/>
    </row>
    <row r="39" spans="1:17" x14ac:dyDescent="0.25">
      <c r="B39" s="1"/>
      <c r="D39" s="1"/>
      <c r="E39" s="1"/>
    </row>
    <row r="44" spans="1:17" ht="15.75" x14ac:dyDescent="0.25">
      <c r="O44" s="109"/>
      <c r="P44" s="110"/>
      <c r="Q44" s="110"/>
    </row>
    <row r="45" spans="1:17" x14ac:dyDescent="0.25">
      <c r="O45" s="2"/>
      <c r="P45" s="2"/>
      <c r="Q45" s="2"/>
    </row>
    <row r="46" spans="1:17" x14ac:dyDescent="0.25">
      <c r="O46" s="2"/>
      <c r="P46" s="2"/>
      <c r="Q46" s="2"/>
    </row>
    <row r="47" spans="1:17" x14ac:dyDescent="0.25">
      <c r="O47" s="2"/>
      <c r="P47" s="2"/>
      <c r="Q47" s="2"/>
    </row>
    <row r="48" spans="1:17" x14ac:dyDescent="0.25">
      <c r="O48" s="99"/>
      <c r="P48" s="99"/>
      <c r="Q48" s="99"/>
    </row>
    <row r="49" spans="15:17" x14ac:dyDescent="0.25">
      <c r="O49" s="99"/>
      <c r="P49" s="99"/>
      <c r="Q49" s="99"/>
    </row>
    <row r="50" spans="15:17" x14ac:dyDescent="0.25">
      <c r="O50" s="99"/>
      <c r="P50" s="99"/>
      <c r="Q50" s="99"/>
    </row>
    <row r="51" spans="15:17" x14ac:dyDescent="0.25">
      <c r="O51" s="2"/>
      <c r="P51" s="2"/>
      <c r="Q51" s="2"/>
    </row>
    <row r="52" spans="15:17" x14ac:dyDescent="0.25">
      <c r="O52" s="2"/>
      <c r="P52" s="2"/>
      <c r="Q52" s="2"/>
    </row>
  </sheetData>
  <mergeCells count="85">
    <mergeCell ref="A33:M33"/>
    <mergeCell ref="A31:M31"/>
    <mergeCell ref="A32:M32"/>
    <mergeCell ref="O32:P32"/>
    <mergeCell ref="D28:E28"/>
    <mergeCell ref="F28:H28"/>
    <mergeCell ref="O29:P29"/>
    <mergeCell ref="A27:A28"/>
    <mergeCell ref="B27:B28"/>
    <mergeCell ref="O30:Q30"/>
    <mergeCell ref="B16:B17"/>
    <mergeCell ref="A18:A19"/>
    <mergeCell ref="B18:B19"/>
    <mergeCell ref="A29:M29"/>
    <mergeCell ref="A30:M30"/>
    <mergeCell ref="A21:B22"/>
    <mergeCell ref="D25:E25"/>
    <mergeCell ref="D26:E26"/>
    <mergeCell ref="D27:E27"/>
    <mergeCell ref="F25:H25"/>
    <mergeCell ref="F26:H26"/>
    <mergeCell ref="F27:H27"/>
    <mergeCell ref="O9:Q9"/>
    <mergeCell ref="D9:F9"/>
    <mergeCell ref="D10:E10"/>
    <mergeCell ref="D11:E11"/>
    <mergeCell ref="D12:E12"/>
    <mergeCell ref="O12:P12"/>
    <mergeCell ref="O11:P11"/>
    <mergeCell ref="O19:Q20"/>
    <mergeCell ref="O16:P16"/>
    <mergeCell ref="D21:E21"/>
    <mergeCell ref="F21:H21"/>
    <mergeCell ref="D22:E22"/>
    <mergeCell ref="F22:H22"/>
    <mergeCell ref="O17:P17"/>
    <mergeCell ref="O18:P18"/>
    <mergeCell ref="D18:E19"/>
    <mergeCell ref="F18:F19"/>
    <mergeCell ref="O49:Q49"/>
    <mergeCell ref="O50:Q50"/>
    <mergeCell ref="O21:P21"/>
    <mergeCell ref="O22:P22"/>
    <mergeCell ref="O25:P25"/>
    <mergeCell ref="O24:P24"/>
    <mergeCell ref="O23:Q23"/>
    <mergeCell ref="O44:Q44"/>
    <mergeCell ref="O48:Q48"/>
    <mergeCell ref="O26:Q26"/>
    <mergeCell ref="O31:P31"/>
    <mergeCell ref="O27:P27"/>
    <mergeCell ref="O28:P28"/>
    <mergeCell ref="A9:B9"/>
    <mergeCell ref="A10:A11"/>
    <mergeCell ref="B10:B11"/>
    <mergeCell ref="A12:A13"/>
    <mergeCell ref="B12:B13"/>
    <mergeCell ref="D15:E15"/>
    <mergeCell ref="K12:M12"/>
    <mergeCell ref="D14:E14"/>
    <mergeCell ref="D13:E13"/>
    <mergeCell ref="D16:E16"/>
    <mergeCell ref="O13:P13"/>
    <mergeCell ref="O14:P14"/>
    <mergeCell ref="O15:P15"/>
    <mergeCell ref="K10:L11"/>
    <mergeCell ref="M10:M11"/>
    <mergeCell ref="K13:L14"/>
    <mergeCell ref="M13:M14"/>
    <mergeCell ref="A7:Q8"/>
    <mergeCell ref="A34:M34"/>
    <mergeCell ref="O33:P34"/>
    <mergeCell ref="Q33:Q34"/>
    <mergeCell ref="A2:P2"/>
    <mergeCell ref="A3:P3"/>
    <mergeCell ref="A4:P4"/>
    <mergeCell ref="A5:P5"/>
    <mergeCell ref="A6:P6"/>
    <mergeCell ref="A14:A15"/>
    <mergeCell ref="B14:B15"/>
    <mergeCell ref="A16:A17"/>
    <mergeCell ref="D17:E17"/>
    <mergeCell ref="K9:M9"/>
    <mergeCell ref="H9:I9"/>
    <mergeCell ref="O10:P10"/>
  </mergeCells>
  <printOptions horizontalCentered="1"/>
  <pageMargins left="0.2" right="0.25" top="0.31" bottom="0.41" header="0.31496062992125984" footer="0.31496062992125984"/>
  <pageSetup paperSize="5" scale="41" fitToWidth="0" orientation="landscape"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019D8-0150-49B9-8F48-FFEE71FD17EB}">
  <dimension ref="A1:N56"/>
  <sheetViews>
    <sheetView zoomScale="145" zoomScaleNormal="145" workbookViewId="0">
      <selection activeCell="E8" sqref="E8"/>
    </sheetView>
  </sheetViews>
  <sheetFormatPr baseColWidth="10" defaultRowHeight="15" x14ac:dyDescent="0.25"/>
  <cols>
    <col min="2" max="2" width="46.7109375" customWidth="1"/>
    <col min="3" max="3" width="35.7109375" customWidth="1"/>
    <col min="9" max="9" width="23.5703125" style="38" customWidth="1"/>
    <col min="14" max="14" width="15.5703125" bestFit="1" customWidth="1"/>
  </cols>
  <sheetData>
    <row r="1" spans="1:14" ht="21" x14ac:dyDescent="0.35">
      <c r="A1" s="144" t="s">
        <v>77</v>
      </c>
      <c r="B1" s="144"/>
      <c r="C1" s="144"/>
      <c r="D1" s="144"/>
      <c r="E1" s="144"/>
    </row>
    <row r="2" spans="1:14" ht="15.75" thickBot="1" x14ac:dyDescent="0.3"/>
    <row r="3" spans="1:14" x14ac:dyDescent="0.25">
      <c r="B3" s="86" t="s">
        <v>35</v>
      </c>
      <c r="C3" s="115" t="s">
        <v>36</v>
      </c>
      <c r="D3" s="87" t="s">
        <v>20</v>
      </c>
      <c r="H3" t="s">
        <v>37</v>
      </c>
      <c r="I3" s="38">
        <f>B8</f>
        <v>31000000</v>
      </c>
    </row>
    <row r="4" spans="1:14" ht="15" customHeight="1" x14ac:dyDescent="0.25">
      <c r="B4" s="111"/>
      <c r="C4" s="112"/>
      <c r="D4" s="129"/>
      <c r="F4">
        <v>2026</v>
      </c>
      <c r="H4" t="s">
        <v>36</v>
      </c>
      <c r="I4" s="38">
        <f>C8</f>
        <v>21829456.309999999</v>
      </c>
    </row>
    <row r="5" spans="1:14" ht="15.75" customHeight="1" x14ac:dyDescent="0.25">
      <c r="A5" s="22">
        <v>67</v>
      </c>
      <c r="B5" s="27">
        <f>Hoja1!D25</f>
        <v>15382705</v>
      </c>
      <c r="C5" s="28">
        <f>Hoja1!F25</f>
        <v>10652313.67</v>
      </c>
      <c r="D5" s="29">
        <f>C5/B5</f>
        <v>0.69248637804599389</v>
      </c>
      <c r="N5" s="38"/>
    </row>
    <row r="6" spans="1:14" ht="15.75" x14ac:dyDescent="0.25">
      <c r="A6" s="22">
        <v>68</v>
      </c>
      <c r="B6" s="27">
        <f>Hoja1!D26</f>
        <v>7702295</v>
      </c>
      <c r="C6" s="28">
        <f>Hoja1!F26</f>
        <v>5341368.5</v>
      </c>
      <c r="D6" s="29">
        <f>C6/B6</f>
        <v>0.69347752845093569</v>
      </c>
    </row>
    <row r="7" spans="1:14" ht="16.5" thickBot="1" x14ac:dyDescent="0.3">
      <c r="A7" s="24">
        <v>69</v>
      </c>
      <c r="B7" s="30">
        <f>Hoja1!D27</f>
        <v>7915000</v>
      </c>
      <c r="C7" s="31">
        <f>Hoja1!F27</f>
        <v>5835774.1399999997</v>
      </c>
      <c r="D7" s="37">
        <f>C7/B7</f>
        <v>0.73730563992419451</v>
      </c>
    </row>
    <row r="8" spans="1:14" ht="16.5" thickBot="1" x14ac:dyDescent="0.3">
      <c r="B8" s="32">
        <f>SUM(B5:B7)</f>
        <v>31000000</v>
      </c>
      <c r="C8" s="36">
        <f>SUM(C5:C7)</f>
        <v>21829456.309999999</v>
      </c>
      <c r="D8" s="33">
        <f>C8/B8</f>
        <v>0.70417600999999996</v>
      </c>
    </row>
    <row r="41" spans="1:4" ht="60" x14ac:dyDescent="0.25">
      <c r="A41" s="51"/>
      <c r="B41" s="51" t="s">
        <v>39</v>
      </c>
      <c r="C41" s="51" t="s">
        <v>40</v>
      </c>
      <c r="D41" s="52" t="s">
        <v>41</v>
      </c>
    </row>
    <row r="42" spans="1:4" x14ac:dyDescent="0.25">
      <c r="A42" s="51" t="s">
        <v>21</v>
      </c>
      <c r="B42" s="55">
        <f>Hoja1!F10</f>
        <v>15382705</v>
      </c>
      <c r="C42" s="57">
        <f>Hoja1!F13</f>
        <v>1130096.73</v>
      </c>
      <c r="D42" s="53">
        <f>C42/B42</f>
        <v>7.3465410017288901E-2</v>
      </c>
    </row>
    <row r="43" spans="1:4" x14ac:dyDescent="0.25">
      <c r="A43" s="51" t="s">
        <v>22</v>
      </c>
      <c r="B43" s="55">
        <f>Hoja1!F11</f>
        <v>7702295</v>
      </c>
      <c r="C43" s="57">
        <f>Hoja1!F14</f>
        <v>506037.75</v>
      </c>
      <c r="D43" s="53">
        <f t="shared" ref="D43:D44" si="0">C43/B43</f>
        <v>6.5699606416009776E-2</v>
      </c>
    </row>
    <row r="44" spans="1:4" x14ac:dyDescent="0.25">
      <c r="A44" s="51" t="s">
        <v>23</v>
      </c>
      <c r="B44" s="55">
        <f>Hoja1!F12</f>
        <v>7915000</v>
      </c>
      <c r="C44" s="57">
        <f>Hoja1!F15</f>
        <v>613509.72</v>
      </c>
      <c r="D44" s="53">
        <f t="shared" si="0"/>
        <v>7.7512283006948832E-2</v>
      </c>
    </row>
    <row r="45" spans="1:4" x14ac:dyDescent="0.25">
      <c r="B45" s="56">
        <f>SUM(B42:B44)</f>
        <v>31000000</v>
      </c>
      <c r="C45" s="56">
        <f>SUM(C42:C44)</f>
        <v>2249644.2000000002</v>
      </c>
      <c r="D45" s="54">
        <f>SUM(D42:D44)/3</f>
        <v>7.2225766480082498E-2</v>
      </c>
    </row>
    <row r="51" spans="1:4" ht="45" x14ac:dyDescent="0.25">
      <c r="B51" t="s">
        <v>39</v>
      </c>
      <c r="C51" t="s">
        <v>40</v>
      </c>
      <c r="D51" s="49" t="s">
        <v>42</v>
      </c>
    </row>
    <row r="52" spans="1:4" x14ac:dyDescent="0.25">
      <c r="A52" t="s">
        <v>21</v>
      </c>
      <c r="B52" s="38">
        <f>Hoja1!D25</f>
        <v>15382705</v>
      </c>
      <c r="C52" s="58">
        <f>Hoja1!F25</f>
        <v>10652313.67</v>
      </c>
      <c r="D52" s="50">
        <f>C52/B52</f>
        <v>0.69248637804599389</v>
      </c>
    </row>
    <row r="53" spans="1:4" x14ac:dyDescent="0.25">
      <c r="A53" t="s">
        <v>22</v>
      </c>
      <c r="B53" s="38">
        <f>Hoja1!D26</f>
        <v>7702295</v>
      </c>
      <c r="C53" s="58">
        <f>Hoja1!F26</f>
        <v>5341368.5</v>
      </c>
      <c r="D53" s="50">
        <f>C53/B53</f>
        <v>0.69347752845093569</v>
      </c>
    </row>
    <row r="54" spans="1:4" x14ac:dyDescent="0.25">
      <c r="A54" t="s">
        <v>23</v>
      </c>
      <c r="B54" s="38">
        <f>Hoja1!D27</f>
        <v>7915000</v>
      </c>
      <c r="C54" s="58">
        <f>Hoja1!F27</f>
        <v>5835774.1399999997</v>
      </c>
      <c r="D54" s="50">
        <f>C54/B54</f>
        <v>0.73730563992419451</v>
      </c>
    </row>
    <row r="55" spans="1:4" x14ac:dyDescent="0.25">
      <c r="B55" s="38">
        <f>SUM(B52:B54)</f>
        <v>31000000</v>
      </c>
      <c r="C55" s="38">
        <f>SUM(C52:C54)</f>
        <v>21829456.309999999</v>
      </c>
      <c r="D55" s="50">
        <f>C55/B55</f>
        <v>0.70417600999999996</v>
      </c>
    </row>
    <row r="56" spans="1:4" x14ac:dyDescent="0.25">
      <c r="D56" s="59">
        <f>(D52+D53+D54)/3</f>
        <v>0.70775651547370799</v>
      </c>
    </row>
  </sheetData>
  <sortState xmlns:xlrd2="http://schemas.microsoft.com/office/spreadsheetml/2017/richdata2" ref="A52:D54">
    <sortCondition descending="1" ref="D52:D54"/>
  </sortState>
  <mergeCells count="4">
    <mergeCell ref="B3:B4"/>
    <mergeCell ref="C3:C4"/>
    <mergeCell ref="D3:D4"/>
    <mergeCell ref="A1:E1"/>
  </mergeCells>
  <pageMargins left="0.7" right="0.7" top="0.75" bottom="0.75" header="0.3" footer="0.3"/>
  <pageSetup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 Ramiro Hernández Zamora</dc:creator>
  <cp:lastModifiedBy>Lcda. Maria Alejandra Cordón</cp:lastModifiedBy>
  <cp:lastPrinted>2026-10-06T21:52:21Z</cp:lastPrinted>
  <dcterms:created xsi:type="dcterms:W3CDTF">2025-07-01T16:17:00Z</dcterms:created>
  <dcterms:modified xsi:type="dcterms:W3CDTF">2026-10-09T14:44:17Z</dcterms:modified>
</cp:coreProperties>
</file>